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resources.deloitte.com/personal/bsebdenics_deloittece_com/Documents/Documents/ENGAGEMENTS/Flextronics/Fordítás/"/>
    </mc:Choice>
  </mc:AlternateContent>
  <xr:revisionPtr revIDLastSave="116" documentId="13_ncr:1_{3C5F3850-1A1F-4588-8215-9D6638A04E26}" xr6:coauthVersionLast="47" xr6:coauthVersionMax="47" xr10:uidLastSave="{2D042058-6CF5-4E75-B293-2E4E107D7E6C}"/>
  <bookViews>
    <workbookView xWindow="11424" yWindow="0" windowWidth="11712" windowHeight="13776" activeTab="1" xr2:uid="{00000000-000D-0000-FFFF-FFFF00000000}"/>
  </bookViews>
  <sheets>
    <sheet name="Assets (P)" sheetId="1" r:id="rId1"/>
    <sheet name="Liabilities (P)" sheetId="2" r:id="rId2"/>
    <sheet name="P&amp;L (P)" sheetId="3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AS2DocOpenMode" hidden="1">"AS2DocumentEdit"</definedName>
    <definedName name="BLPH1" hidden="1">#REF!</definedName>
    <definedName name="BLPH15" hidden="1">#REF!</definedName>
    <definedName name="BLPH2" hidden="1">#REF!</definedName>
    <definedName name="BLPH3" hidden="1">#REF!</definedName>
    <definedName name="BLPH4" hidden="1">#REF!</definedName>
    <definedName name="DL4858616d_35f2_41b0_91e5_0b1bda879ae0" hidden="1">[1]loans!#REF!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43670.8373726852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JR_PAGE_ANCHOR_0_1">#REF!</definedName>
    <definedName name="OLE_LINK1_1">#REF!</definedName>
    <definedName name="_xlnm.Print_Area" localSheetId="0">'Assets (P)'!$A$1:$J$96</definedName>
    <definedName name="_xlnm.Print_Area" localSheetId="1">'Liabilities (P)'!$A$1:$J$86</definedName>
    <definedName name="_xlnm.Print_Area" localSheetId="2">'P&amp;L (P)'!$A$1:$L$82</definedName>
    <definedName name="TB004e13b4_27ed_4646_8aa8_a95f81b00efd" hidden="1">#REF!</definedName>
    <definedName name="TB013f99eb_3a76_4ac0_b1ea_f682e4d95d17" hidden="1">#REF!</definedName>
    <definedName name="TB0167d66c_a2a6_4221_9fba_cdcc8bb59ccc" hidden="1">#REF!</definedName>
    <definedName name="TB018db4e7_275a_41a3_8641_f636ca3cb29c" hidden="1">#REF!</definedName>
    <definedName name="TB01d0dca7_804e_4716_a6be_fa3558ca91d2" hidden="1">#REF!</definedName>
    <definedName name="TB01d83466_c2c7_4849_b971_2636639b4713" hidden="1">#REF!</definedName>
    <definedName name="TB021ac881_2d3d_4123_8a40_a7e06867b32c" hidden="1">#REF!</definedName>
    <definedName name="TB0368536f_de86_4ad9_b9eb_8611c0b926c6" hidden="1">#REF!</definedName>
    <definedName name="TB04284d6e_5052_4f36_af42_e2981588bebe" hidden="1">#REF!</definedName>
    <definedName name="TB043e8837_d66f_4844_8830_2873baa04ccc" hidden="1">#REF!</definedName>
    <definedName name="TB04e51b03_37bd_4c9d_8f2d_40f44c791f88" hidden="1">#REF!</definedName>
    <definedName name="TB0523433c_bdc9_4bf0_ad2a_618d89bc47a8" hidden="1">#REF!</definedName>
    <definedName name="TB05a726d0_3658_4bf2_b112_efead6553589" hidden="1">#REF!</definedName>
    <definedName name="TB05ad777c_796d_4c53_86f0_e39b7bd753ee" hidden="1">#REF!</definedName>
    <definedName name="TB05db711a_f83f_4862_bd9f_9644447f99bf" hidden="1">#REF!</definedName>
    <definedName name="TB06d35f9a_909d_458f_9870_ca8ed1d39d62" hidden="1">#REF!</definedName>
    <definedName name="TB072e9793_3cf7_43f5_9cf7_622c2dd98f61" hidden="1">#REF!</definedName>
    <definedName name="TB081ed3a6_0da3_4a5f_9aaf_cc376e043c73" hidden="1">#REF!</definedName>
    <definedName name="TB082413b4_b3be_4200_90df_c981fcdcda6b" hidden="1">#REF!</definedName>
    <definedName name="TB08669e55_eef1_40cb_9bcf_ccdb108ed2aa" hidden="1">#REF!</definedName>
    <definedName name="TB088889bd_f0b3_41c1_a1f3_4daeef093c20" hidden="1">#REF!</definedName>
    <definedName name="TB08b622a4_f1b2_43ee_829b_5fb7c7121a73" hidden="1">#REF!</definedName>
    <definedName name="TB098820a5_3bf4_4e6c_93b6_f9a8e8664d09" hidden="1">#REF!</definedName>
    <definedName name="TB0a6a4d3b_737d_4546_b279_c6d93fd36d7d" hidden="1">#REF!</definedName>
    <definedName name="TB0a94e6b5_fcc1_48c9_9805_bb30b0f6e2ae" hidden="1">#REF!</definedName>
    <definedName name="TB0af1dc80_43b4_48ef_9a88_dc935170b283" hidden="1">#REF!</definedName>
    <definedName name="TB0b7b6863_b21f_4941_87fa_302bdaa5b107" hidden="1">#REF!</definedName>
    <definedName name="TB0b90ae9b_7a03_4009_8922_aa409f9137bf" hidden="1">#REF!</definedName>
    <definedName name="TB0bf1baf5_3127_4460_ba01_4176239970f9" hidden="1">#REF!</definedName>
    <definedName name="TB0c9f090d_53a8_463f_81ee_67145e6616d8" hidden="1">#REF!</definedName>
    <definedName name="TB0ce60abf_aec5_4aae_be51_553b08f8b950" hidden="1">#REF!</definedName>
    <definedName name="TB0dce794b_daf7_4d66_83f5_56aa8ccafdb3" hidden="1">#REF!</definedName>
    <definedName name="TB0dd42c2e_d4ef_4d2d_a6bd_e4c7688b304e" hidden="1">#REF!</definedName>
    <definedName name="TB0ea5a4e9_ecf1_48ed_bc2f_32d9cfc66ab8" hidden="1">#REF!</definedName>
    <definedName name="TB0f26d4ea_c5d9_49f3_9645_e0a076f38187" hidden="1">#REF!</definedName>
    <definedName name="TB0f86bec6_90c0_4c1e_8f77_968f4d596a8b" hidden="1">#REF!</definedName>
    <definedName name="TB0faa33b3_3c53_4667_adc4_da8479db21c1" hidden="1">#REF!</definedName>
    <definedName name="TB10e8bc5c_1730_404a_91a2_e7b397dd278e" hidden="1">#REF!</definedName>
    <definedName name="TB10fca2b3_2d2c_4f32_aebf_4480c642a784" hidden="1">#REF!</definedName>
    <definedName name="TB110ad8bb_c19d_4ca4_97f2_2b1d775cef79" hidden="1">#REF!</definedName>
    <definedName name="TB117bc0f4_542f_49da_81ee_b1fec7f7e964" hidden="1">#REF!</definedName>
    <definedName name="TB11bd3535_35e3_46e3_b822_f6393446793a" hidden="1">#REF!</definedName>
    <definedName name="TB12a9a95d_b2c1_4268_aad3_96751551dbe7" hidden="1">#REF!</definedName>
    <definedName name="TB12c23fcd_6c28_4d3b_8129_a0c21cc913d0" hidden="1">#REF!</definedName>
    <definedName name="TB132702c2_ca39_4abd_b8a1_b481b559298a" hidden="1">#REF!</definedName>
    <definedName name="TB136df329_b4da_4811_b735_ede9ac0926ee" hidden="1">#REF!</definedName>
    <definedName name="TB137b596b_04f5_4aeb_8837_5d7e302dfab4" hidden="1">#REF!</definedName>
    <definedName name="TB137cdd03_1fa6_473b_91cd_8c0444d2fe40" hidden="1">#REF!</definedName>
    <definedName name="TB13e00e3d_bf1d_49a5_be6c_aa597aa1d076" hidden="1">#REF!</definedName>
    <definedName name="TB1412fa68_6c63_4880_b9ec_3f47723bc3d3" hidden="1">#REF!</definedName>
    <definedName name="TB14bef381_ffd1_4e20_976f_1401f3be69ba" hidden="1">#REF!</definedName>
    <definedName name="TB15566d96_51a9_4d1f_9820_73b75588889a" hidden="1">#REF!</definedName>
    <definedName name="TB15b73f6c_893b_447a_9b5d_92f2f62c768f" hidden="1">#REF!</definedName>
    <definedName name="TB15dd0ffa_f60b_4d14_8064_df807747bc8f" hidden="1">#REF!</definedName>
    <definedName name="TB163a8daa_11bc_48be_9177_225f2a3dd5ad" hidden="1">#REF!</definedName>
    <definedName name="TB1687f307_620d_44cd_bbc6_573a6de0e867" hidden="1">#REF!</definedName>
    <definedName name="TB176e1f0c_668b_415d_a4ee_94253dfdd7e6" hidden="1">#REF!</definedName>
    <definedName name="TB180e29ca_794c_4d9f_b359_b51514c8e9c9" hidden="1">#REF!</definedName>
    <definedName name="TB18586b03_3d1f_40f2_a0a5_580f85bf1a42" hidden="1">#REF!</definedName>
    <definedName name="TB19369a89_cec8_44f4_bc89_53d2e06aced2" hidden="1">#REF!</definedName>
    <definedName name="TB19e12d9b_0f67_44d0_8f73_15d9e6264cbd" hidden="1">#REF!</definedName>
    <definedName name="TB1a7a53f7_d690_434b_bbb7_ede446ac7aa1" hidden="1">#REF!</definedName>
    <definedName name="TB1aa33087_1d26_4268_bae8_b656fd18df55" hidden="1">#REF!</definedName>
    <definedName name="TB1b187ec3_c478_4cf8_bf34_31eb27983a44" hidden="1">#REF!</definedName>
    <definedName name="TB1b9141e0_5423_40a6_8889_85d22b0259aa" hidden="1">#REF!</definedName>
    <definedName name="TB1bc06559_c770_49ac_b7d3_d9db54b5f3fd" hidden="1">#REF!</definedName>
    <definedName name="TB1c01e1de_dfe4_4a80_a436_b84fa3b8c539" hidden="1">#REF!</definedName>
    <definedName name="TB1cf7f39a_9c33_4002_b9d9_c5d504100025" hidden="1">#REF!</definedName>
    <definedName name="TB1dcacf21_3e91_4ac2_8831_7856aa0780b6" hidden="1">#REF!</definedName>
    <definedName name="TB1de95054_7d74_4eb7_9827_416f088c7dc7" hidden="1">#REF!</definedName>
    <definedName name="TB1dea9743_c008_4709_b80f_a93f2147c2a3" hidden="1">#REF!</definedName>
    <definedName name="TB1df9097d_c57e_4330_9710_a2ae1f9a7c2c" hidden="1">#REF!</definedName>
    <definedName name="TB1e2eabfb_eb2e_452f_9ed4_432f4162b4a0" hidden="1">#REF!</definedName>
    <definedName name="TB1e47f208_380f_4150_941e_278a97089f5d" hidden="1">#REF!</definedName>
    <definedName name="TB1f4aecbf_4515_4f13_b55c_8db86342017a" hidden="1">#REF!</definedName>
    <definedName name="TB1f672e11_d693_4ade_a069_0c0095aabd72" hidden="1">#REF!</definedName>
    <definedName name="TB1fca78c5_e488_493a_9e68_a7bc1a64411a" hidden="1">#REF!</definedName>
    <definedName name="TB1fea4f6e_5512_4c25_8bc2_a2ffc723cf25" hidden="1">#REF!</definedName>
    <definedName name="TB20571c18_74bb_4e1e_a089_93fcffb15cb5" hidden="1">#REF!</definedName>
    <definedName name="TB2070d2fc_098a_4517_a15f_cde0a0758865" hidden="1">#REF!</definedName>
    <definedName name="TB21f7e47b_b9e7_42b3_9a8e_fff688b8f726" hidden="1">#REF!</definedName>
    <definedName name="TB221e23fd_77d1_416f_9b02_9a448a66826f" hidden="1">#REF!</definedName>
    <definedName name="TB22870621_5617_4504_886b_aa6bcd235468" hidden="1">#REF!</definedName>
    <definedName name="TB2489f4ab_d961_4624_9625_349b4d41dc78" hidden="1">#REF!</definedName>
    <definedName name="TB24d9bc42_759a_4670_b0d1_6b6f8bcb739a" hidden="1">#REF!</definedName>
    <definedName name="TB25562beb_cb78_4957_b659_9c922dbd435b" hidden="1">#REF!</definedName>
    <definedName name="TB2596b42f_82af_414e_80d6_379c165dacc1" hidden="1">#REF!</definedName>
    <definedName name="TB260f9179_06d1_4b5a_99fd_e9924e0852e8" hidden="1">#REF!</definedName>
    <definedName name="TB26833e24_d8c0_4522_9b65_79a78ee50f96" hidden="1">#REF!</definedName>
    <definedName name="TB27926e32_22e7_49fb_88f6_6b5b146ad059" hidden="1">#REF!</definedName>
    <definedName name="TB27ad6d8f_f607_415b_8fe2_247e8921595f" hidden="1">#REF!</definedName>
    <definedName name="TB27b71929_4382_4977_94e6_c9b09cc7feca" hidden="1">#REF!</definedName>
    <definedName name="TB27f1b6ce_dd42_423c_a167_4a8489000419" hidden="1">#REF!</definedName>
    <definedName name="TB2812d0b7_ce7f_40bb_b366_5f24d4892506" hidden="1">#REF!</definedName>
    <definedName name="TB2953172c_5c91_4234_94b0_816ff37afaae" hidden="1">#REF!</definedName>
    <definedName name="TB29c75792_b752_401b_ba1f_aac9d270c6f4" hidden="1">#REF!</definedName>
    <definedName name="TB29d6362e_8669_4d97_9ca1_cff4953e5d9f" hidden="1">#REF!</definedName>
    <definedName name="TB2a4e1d17_d5c4_4654_9117_09f86ac74007" hidden="1">#REF!</definedName>
    <definedName name="TB2a6ff3ae_3643_48b3_a9fa_1bf00db37860" hidden="1">#REF!</definedName>
    <definedName name="TB2a87c399_44b8_4166_8be2_74b152d78f55" hidden="1">#REF!</definedName>
    <definedName name="TB2aa62810_6a27_4967_8a5d_4b85bc3aa2e0" hidden="1">#REF!</definedName>
    <definedName name="TB2bc58f0d_b27d_4122_9467_00d2ec8a1479" hidden="1">#REF!</definedName>
    <definedName name="TB2be23de8_12ab_4a4d_8510_8c6e3d03eb9a" hidden="1">#REF!</definedName>
    <definedName name="TB2c14742a_689e_4fb0_875d_7fef4809fefd" hidden="1">#REF!</definedName>
    <definedName name="TB2c37a76b_4cf2_449a_bb5c_a4e37729eacd" hidden="1">#REF!</definedName>
    <definedName name="TB2cb01ff0_ba3e_46d9_8bec_df0340f03523" hidden="1">#REF!</definedName>
    <definedName name="TB2cfb6788_00da_4463_8f8c_ae6b25c3fc5b" hidden="1">#REF!</definedName>
    <definedName name="TB2d2e4fcf_cefc_4717_b34b_e7876e734197" hidden="1">#REF!</definedName>
    <definedName name="TB2dade7d5_6873_4e15_b0ec_848a9f82cac0" hidden="1">#REF!</definedName>
    <definedName name="TB2db99cca_4748_4702_b05f_024e34c3b1e6" hidden="1">#REF!</definedName>
    <definedName name="TB2e4f9d42_80f9_498c_9eb6_d100e0321c19" hidden="1">#REF!</definedName>
    <definedName name="TB2e509392_9403_4595_a62b_384ec503b83d" hidden="1">#REF!</definedName>
    <definedName name="TB2f4579b4_0ae0_4588_9263_776f52216c97" hidden="1">#REF!</definedName>
    <definedName name="TB2ff077c4_483f_42dc_902d_fd87c35fbcca" hidden="1">#REF!</definedName>
    <definedName name="TB30d543a5_3795_4440_a49d_37071e788776" hidden="1">#REF!</definedName>
    <definedName name="TB310cda73_3c09_4cb5_954f_786d7ea4565f" hidden="1">#REF!</definedName>
    <definedName name="TB3167431c_d35c_4fcc_9911_2b3fd881ff22" hidden="1">#REF!</definedName>
    <definedName name="TB31faa761_abdb_4746_b0b8_637d9153d468" hidden="1">#REF!</definedName>
    <definedName name="TB3439ac23_3ffb_442b_b4fa_17a767993773" hidden="1">#REF!</definedName>
    <definedName name="TB34439a6f_c30a_40d6_a1dc_cc378381741e" hidden="1">#REF!</definedName>
    <definedName name="TB34eb724a_11f6_4cc9_bb9a_046fa9e80637" hidden="1">#REF!</definedName>
    <definedName name="TB3776bc3d_56fe_4934_99a5_8e03804e694a" hidden="1">#REF!</definedName>
    <definedName name="TB37db8c8a_61b1_4171_9fda_29de7bb03378" hidden="1">#REF!</definedName>
    <definedName name="TB3813d759_0238_441c_b951_95c19f823bb8" hidden="1">#REF!</definedName>
    <definedName name="TB389fdd04_b5ff_4c37_a26d_09e1c43a20f1" hidden="1">#REF!</definedName>
    <definedName name="TB38a81d82_46f5_498a_883b_877a9a34673d" hidden="1">#REF!</definedName>
    <definedName name="TB38bba42b_718c_480d_b81d_18de40b8b1a3" hidden="1">#REF!</definedName>
    <definedName name="TB39565206_beca_4529_bb3b_3755216b26e9" hidden="1">#REF!</definedName>
    <definedName name="TB39745c3e_58e2_406c_b1a9_dab3c899337a" hidden="1">#REF!</definedName>
    <definedName name="TB3a152650_2668_4f8a_b3ff_7deda53d2523" hidden="1">#REF!</definedName>
    <definedName name="TB3a306103_240b_4e2d_8f9f_da795db5bcfa" hidden="1">#REF!</definedName>
    <definedName name="TB3a917a07_ecc6_4b4f_886a_dacced80e831" hidden="1">#REF!</definedName>
    <definedName name="TB3aabf2ad_667e_457c_b6c0_5a2d44d66fa0" hidden="1">#REF!</definedName>
    <definedName name="TB3abf5702_a483_4c63_a6ae_3685cd861c01" hidden="1">#REF!</definedName>
    <definedName name="TB3b237078_30e0_4549_80f1_28291b744a8b" hidden="1">#REF!</definedName>
    <definedName name="TB3c2b6556_0b47_45a2_bf82_e9ee0b694a56" hidden="1">#REF!</definedName>
    <definedName name="TB3c5cc662_0bc2_426b_908c_42e8eb63de03" hidden="1">#REF!</definedName>
    <definedName name="TB3c688d59_2abd_45fa_8462_44c237164c34" hidden="1">#REF!</definedName>
    <definedName name="TB3c8d908c_4976_4f28_a75e_eabfcbfb1270" hidden="1">#REF!</definedName>
    <definedName name="TB3cbb3148_7738_4400_a8e4_49239a9c11e8" hidden="1">#REF!</definedName>
    <definedName name="TB3d2b0915_93f2_4ec6_9b28_4f5fb52f6a5d" hidden="1">#REF!</definedName>
    <definedName name="TB3eb11af3_040f_422c_be25_cae730b03e4d" hidden="1">#REF!</definedName>
    <definedName name="TB3ebd9895_0f49_4214_8e8a_4134d188c22e" hidden="1">#REF!</definedName>
    <definedName name="TB3fa840b7_c819_4a64_b86c_fb07123f114a" hidden="1">#REF!</definedName>
    <definedName name="TB4033126c_4c91_47f7_9ec9_a1d92284c1b2" hidden="1">#REF!</definedName>
    <definedName name="TB40d83382_8120_4a3f_82b4_513123cfabb6" hidden="1">#REF!</definedName>
    <definedName name="TB40ebbec7_7d0a_41eb_b6bd_d78b134a84b1" hidden="1">#REF!</definedName>
    <definedName name="TB40f1194a_cb6b_4057_ab20_f5b2ad42f4cb" hidden="1">#REF!</definedName>
    <definedName name="TB41a5c09d_eaff_47a6_9c18_81db82c10c36" hidden="1">#REF!</definedName>
    <definedName name="TB422a31e1_0d00_4c4c_b304_bc96c5537ee9" hidden="1">#REF!</definedName>
    <definedName name="TB42bbb039_e999_4a1e_8e2b_3ff09c6e4739" hidden="1">#REF!</definedName>
    <definedName name="TB431e6bd8_0548_4ef8_a266_901feceb5287" hidden="1">#REF!</definedName>
    <definedName name="TB4347157f_377e_4618_9488_3647fc8c53bb" hidden="1">#REF!</definedName>
    <definedName name="TB438765bc_83c7_4125_b7da_a44771225302" hidden="1">#REF!</definedName>
    <definedName name="TB4459e475_8518_4963_8282_75047ceacfe6" hidden="1">#REF!</definedName>
    <definedName name="TB463b9526_0d87_483b_8a83_2ecf2c9a3818" hidden="1">#REF!</definedName>
    <definedName name="TB46689846_bcb5_4659_bf9a_c087414da267" hidden="1">#REF!</definedName>
    <definedName name="TB46ddce79_c710_4218_9cb3_fe27e77ff220" hidden="1">#REF!</definedName>
    <definedName name="TB47595390_320c_4a17_b914_d09d70dcec5a" hidden="1">#REF!</definedName>
    <definedName name="TB47886a49_1bbd_4689_a297_8b7240d9a12c" hidden="1">#REF!</definedName>
    <definedName name="TB488d1ce5_8d71_40f2_b528_d334dc9ef6e3" hidden="1">#REF!</definedName>
    <definedName name="TB48bcf092_828b_4b0d_9397_a8a1f34a45f8" hidden="1">#REF!</definedName>
    <definedName name="TB492c901b_2eb6_4a0f_91ca_3c027b4571ff" hidden="1">#REF!</definedName>
    <definedName name="TB4941f931_5f7f_4a8c_a7b3_8d09c769e83d" hidden="1">#REF!</definedName>
    <definedName name="TB4953ef1a_2c39_401f_b644_f9b0b6568189" hidden="1">#REF!</definedName>
    <definedName name="TB4b904545_7487_46d8_9ee5_be8e09f295a6" hidden="1">#REF!</definedName>
    <definedName name="TB4bb6f5e8_ec5a_439b_b87a_765b11d49137" hidden="1">#REF!</definedName>
    <definedName name="TB4c7d3986_152b_4bdc_8ea1_c99ff2f1b55a" hidden="1">#REF!</definedName>
    <definedName name="TB4c7f3d58_7c47_418f_9f95_621133eaf0c8" hidden="1">#REF!</definedName>
    <definedName name="TB4c872e25_c6e7_4d10_814f_491f973e8382" hidden="1">#REF!</definedName>
    <definedName name="TB4c88a18f_8dcb_4df7_af0a_8867953dfb59" hidden="1">#REF!</definedName>
    <definedName name="TB4d2169ee_a065_4e8c_ae29_18cbc30500b3" hidden="1">#REF!</definedName>
    <definedName name="TB4d34fd3f_ad15_422b_9c29_a8745f55815f" hidden="1">#REF!</definedName>
    <definedName name="TB4d81a92e_ee92_4bd1_9f6c_f5af0d291b0d" hidden="1">#REF!</definedName>
    <definedName name="TB4e9053a2_649d_4819_b15e_fd3eae73ed43" hidden="1">#REF!</definedName>
    <definedName name="TB4f2f50f7_6fee_4f16_b0c1_aabc83093a3e" hidden="1">#REF!</definedName>
    <definedName name="TB4f8338df_02d3_489b_8e89_4f2c305c0265" hidden="1">#REF!</definedName>
    <definedName name="TB5141fd92_1c37_4d73_8347_eafdd789b0b0" hidden="1">#REF!</definedName>
    <definedName name="TB51624da1_efaa_44bc_afe4_dac8ae2ba143" hidden="1">#REF!</definedName>
    <definedName name="TB5375fa35_f096_49e6_97da_899f57b06494" hidden="1">#REF!</definedName>
    <definedName name="TB53871c85_6b37_4980_b596_b99971a07b00" hidden="1">#REF!</definedName>
    <definedName name="TB53ae56cf_5cd7_414d_89a8_a7f8ee4557fd" hidden="1">#REF!</definedName>
    <definedName name="TB53f36076_4493_4c1d_8407_890b9d7d8da1" hidden="1">#REF!</definedName>
    <definedName name="TB54fffd66_5e3f_4086_824e_ccdf2754c760" hidden="1">#REF!</definedName>
    <definedName name="TB558815bc_990a_456c_9e77_4815cfe996ab" hidden="1">#REF!</definedName>
    <definedName name="TB55994de2_35a0_40b3_917c_26a6da541fea" hidden="1">#REF!</definedName>
    <definedName name="TB55b9b930_19da_4150_b97a_427d8dac3e0e" hidden="1">#REF!</definedName>
    <definedName name="TB565675c2_fa64_4214_8c87_9d4f270ca7e8" hidden="1">#REF!</definedName>
    <definedName name="TB573fe59c_d048_4999_89ce_aa65658c388b" hidden="1">#REF!</definedName>
    <definedName name="TB57c5edee_deae_48d7_9018_5a606cfd7d80" hidden="1">#REF!</definedName>
    <definedName name="TB57dd924a_d804_4506_8e8d_2860ad0ae768" hidden="1">#REF!</definedName>
    <definedName name="TB57fbc62f_9563_4fe8_83e1_500df30a0e77" hidden="1">#REF!</definedName>
    <definedName name="TB58504b6d_1349_41c0_8598_9ea3d10f96f4" hidden="1">#REF!</definedName>
    <definedName name="TB592c338b_2ab0_474d_a702_64860bf3e411" hidden="1">#REF!</definedName>
    <definedName name="TB598373f0_bd09_49f8_bf6a_bd71ec71e539" hidden="1">#REF!</definedName>
    <definedName name="TB5ab0c239_3298_4d0f_b59c_11192ce7acec" hidden="1">#REF!</definedName>
    <definedName name="TB5ad6965b_9da8_4c32_8555_63835bd932d5" hidden="1">#REF!</definedName>
    <definedName name="TB5b8928eb_24f0_44fd_a75f_8e186edf1e18" hidden="1">#REF!</definedName>
    <definedName name="TB5ba726ac_209d_4f6f_9cfe_fff60e658b32" hidden="1">#REF!</definedName>
    <definedName name="TB5c4fb2bb_3283_4d52_b3a9_31c1ea0476b3" hidden="1">#REF!</definedName>
    <definedName name="TB5ceb362d_b8a3_40e5_8fed_4c086badea84" hidden="1">#REF!</definedName>
    <definedName name="TB5d2cd610_e2db_473d_8587_6077b8a3e91f" hidden="1">#REF!</definedName>
    <definedName name="TB5d358dee_6a90_491f_9c1f_c86fc9f482f6" hidden="1">#REF!</definedName>
    <definedName name="TB5d8344c3_cc9d_4849_a130_83ad9f288a63" hidden="1">#REF!</definedName>
    <definedName name="TB5d84a6e5_152d_4fc9_b41f_66f4d1c6296a" hidden="1">#REF!</definedName>
    <definedName name="TB5dd56694_d728_4d82_b718_4d46781e191f" hidden="1">#REF!</definedName>
    <definedName name="TB5e5a2465_17cd_41e5_b089_0aaa488e7385" hidden="1">#REF!</definedName>
    <definedName name="TB5e966148_8e72_4561_b1c5_91dc80621f14" hidden="1">#REF!</definedName>
    <definedName name="TB5f352dba_d336_4a9b_8141_0e5f36e415f3" hidden="1">#REF!</definedName>
    <definedName name="TB5f414177_d594_4dca_9545_e227b31f8c8f" hidden="1">#REF!</definedName>
    <definedName name="TB5f6c7df3_cda6_4d43_bc76_2e9a5bca84d6" hidden="1">#REF!</definedName>
    <definedName name="TB60003811_7713_43c4_9a59_643a8492dea0" hidden="1">#REF!</definedName>
    <definedName name="TB60872801_4944_4d23_b6e2_967ab2b3daf5" hidden="1">#REF!</definedName>
    <definedName name="TB60f3898f_a6af_4cfd_950b_34c47ce4ec19" hidden="1">#REF!</definedName>
    <definedName name="TB61822af2_7dea_41ba_bc38_9667a37a0a1f" hidden="1">#REF!</definedName>
    <definedName name="TB61c2b52e_a082_4581_bce1_29d28309ce7a" hidden="1">#REF!</definedName>
    <definedName name="TB621208d7_63f8_4a45_a110_014427b74a21" hidden="1">#REF!</definedName>
    <definedName name="TB635598ea_5838_4626_8685_c2047a4598cb" hidden="1">#REF!</definedName>
    <definedName name="TB63772cf4_5076_46eb_bec5_4883529fab3c" hidden="1">#REF!</definedName>
    <definedName name="TB63effa62_c500_4ad3_a541_895f4695ac1b" hidden="1">#REF!</definedName>
    <definedName name="TB63f377af_a7fe_4353_902e_81fd1b53eca9" hidden="1">#REF!</definedName>
    <definedName name="TB6424b736_83c6_42e2_a71d_146e932a6c4b" hidden="1">#REF!</definedName>
    <definedName name="TB642d626e_b26b_4d9b_8213_c83a34b3ac96" hidden="1">#REF!</definedName>
    <definedName name="TB64da5443_b2fe_41f1_a6d5_1c75b94378c6" hidden="1">#REF!</definedName>
    <definedName name="TB6572fc3b_d7cb_4dd7_80a3_0913cd5b00ba" hidden="1">#REF!</definedName>
    <definedName name="TB65b52e07_358b_45fc_84ae_9fbfa73e3aa0" hidden="1">#REF!</definedName>
    <definedName name="TB662c84bf_8a83_4096_8d80_ddf7f7397ee6" hidden="1">#REF!</definedName>
    <definedName name="TB67787522_71ce_4006_ab47_2a5fb76e39c4" hidden="1">#REF!</definedName>
    <definedName name="TB6894ef45_0316_4ea7_a7a9_6bfc6d367caa" hidden="1">#REF!</definedName>
    <definedName name="TB689a81d0_016c_45e9_a2f6_9f9adb69f189" hidden="1">#REF!</definedName>
    <definedName name="TB68baf2b7_226d_4a0c_b031_9dbaf659decd" hidden="1">#REF!</definedName>
    <definedName name="TB68c617f0_ee17_49c8_a72d_df1eb7b411a8" hidden="1">#REF!</definedName>
    <definedName name="TB68fe9e74_0318_4dbf_ad05_0cc85b4b5c95" hidden="1">#REF!</definedName>
    <definedName name="TB6964b2db_8745_4bf9_b9aa_55deb0472803" hidden="1">#REF!</definedName>
    <definedName name="TB6a3caa4c_e8e0_482e_8cba_92a9b69afc64" hidden="1">#REF!</definedName>
    <definedName name="TB6af662da_7552_442f_9b91_d63c9e2291a8" hidden="1">#REF!</definedName>
    <definedName name="TB6b80e4d8_d2ac_45b5_b349_0d4b62ca9090" hidden="1">#REF!</definedName>
    <definedName name="TB6bbe1a1d_072e_4ac4_846b_ef4bf7afb692" hidden="1">#REF!</definedName>
    <definedName name="TB6bf4d6ef_1f80_4678_8179_4b20a67fe269" hidden="1">#REF!</definedName>
    <definedName name="TB6c45e1cf_c54f_4b7f_92f2_6b31ec7bec84" hidden="1">#REF!</definedName>
    <definedName name="TB6c551684_47c9_416b_bb90_fb8bad1bc815" hidden="1">#REF!</definedName>
    <definedName name="TB6c9d8a6e_c343_4bbd_877a_2fb1281c6b15" hidden="1">#REF!</definedName>
    <definedName name="TB6caea1a0_3458_48c1_a1fa_4ecca5fb5160" hidden="1">#REF!</definedName>
    <definedName name="TB6cfd4f8a_d886_4601_9d6e_7448b95a1f3e" hidden="1">#REF!</definedName>
    <definedName name="TB6d0d2fa5_ef89_4e56_955a_c7fde3731fae" hidden="1">#REF!</definedName>
    <definedName name="TB6dbf2821_cab7_424c_a051_3c03f39e4c80" hidden="1">#REF!</definedName>
    <definedName name="TB6dca1d77_a3ea_46f6_b77e_e47bf5b637d1" hidden="1">#REF!</definedName>
    <definedName name="TB6e027fec_202a_43e0_805f_8f55402ccdef" hidden="1">#REF!</definedName>
    <definedName name="TB6fcd604e_9878_4eca_92b1_dbfeedd00cb6" hidden="1">#REF!</definedName>
    <definedName name="TB7078b778_a92e_4c4a_808e_db4d3d3246f7" hidden="1">#REF!</definedName>
    <definedName name="TB707ec059_9405_429f_885b_ac918694949a" hidden="1">#REF!</definedName>
    <definedName name="TB70b8bfea_52af_416b_a82a_225831eb5fbc" hidden="1">#REF!</definedName>
    <definedName name="TB70bbf7e2_ffaf_4153_bd16_a90585034845" hidden="1">#REF!</definedName>
    <definedName name="TB71a3a1d9_63ae_4e6a_a043_2bb1c0ecb75e" hidden="1">#REF!</definedName>
    <definedName name="TB7261d0cb_d8bd_4716_9e55_ad2647a5874c" hidden="1">#REF!</definedName>
    <definedName name="TB73891d29_a166_4425_9078_fd35d7f337c9" hidden="1">#REF!</definedName>
    <definedName name="TB739cdc86_fdba_48e6_bba0_ff1efd5bacca" hidden="1">#REF!</definedName>
    <definedName name="TB73f5f25f_155b_40d4_b203_b3831e7a257c" hidden="1">#REF!</definedName>
    <definedName name="TB7402c3fe_6fa8_4ae3_b098_7019023c8186" hidden="1">#REF!</definedName>
    <definedName name="TB74900f51_c31c_4b97_9864_21bbb8a84d09" hidden="1">#REF!</definedName>
    <definedName name="TB749c93a8_5e9f_4dd4_a3b0_c386bc736e2c" hidden="1">#REF!</definedName>
    <definedName name="TB74c332fb_2331_4d6c_8605_a127054aeb63" hidden="1">#REF!</definedName>
    <definedName name="TB7550b5dc_95e3_4bd3_8ad2_f04c1bdc2cc9" hidden="1">#REF!</definedName>
    <definedName name="TB755ca35d_3d4d_4c79_99dc_f7ede505d8f8" hidden="1">#REF!</definedName>
    <definedName name="TB756c9ea0_fc59_4adb_a1de_dc3b974b12a5" hidden="1">#REF!</definedName>
    <definedName name="TB759315df_347b_4fb6_8747_b14d77ad4165" hidden="1">#REF!</definedName>
    <definedName name="TB75c46b6f_236b_4443_9d41_e0e60fbf18db" hidden="1">#REF!</definedName>
    <definedName name="TB77789337_ba4c_48ab_9106_40243881162a" hidden="1">#REF!</definedName>
    <definedName name="TB77c03ec4_6126_4d45_9162_680e11bb3d2a" hidden="1">#REF!</definedName>
    <definedName name="TB77d31398_7fd4_4aa1_b767_d2efc4e3d782" hidden="1">#REF!</definedName>
    <definedName name="TB7862bd21_097c_439a_b5c3_e557bd17d32a" hidden="1">#REF!</definedName>
    <definedName name="TB787cf9f3_ee29_45d8_9bfc_f953421b8281" hidden="1">#REF!</definedName>
    <definedName name="TB794c3622_6359_4ea0_8cd7_d7ca8d57d106" hidden="1">#REF!</definedName>
    <definedName name="TB799abc2d_8cc5_4e84_bd2d_a3bbb9ef7956" hidden="1">#REF!</definedName>
    <definedName name="TB79c6696e_f00d_49a0_a3b5_71bb080e2401" hidden="1">#REF!</definedName>
    <definedName name="TB79ddceb5_66e2_4e5d_a81e_ce82b9e09e6d" hidden="1">#REF!</definedName>
    <definedName name="TB7a010e59_9d4e_42e0_94a2_2caaa17e0f78" hidden="1">#REF!</definedName>
    <definedName name="TB7a3ede17_ee78_44ea_b1c2_05dd1e24f4b0" hidden="1">#REF!</definedName>
    <definedName name="TB7a49a129_8d82_4755_a2ab_edfa6b292974" hidden="1">#REF!</definedName>
    <definedName name="TB7a53df8f_b4ef_4d9a_985d_4fea5e29a791" hidden="1">#REF!</definedName>
    <definedName name="TB7ab0ddd3_35d0_4272_a457_5945d205c32b" hidden="1">#REF!</definedName>
    <definedName name="TB7b90f0f1_03f9_44a9_9bd8_a1a6aaeec8eb" hidden="1">#REF!</definedName>
    <definedName name="TB7d0e5636_a9ca_4f36_b606_54590780056d" hidden="1">#REF!</definedName>
    <definedName name="TB7d91afe1_0553_4cbe_a92e_983ac8fdb7e2" hidden="1">#REF!</definedName>
    <definedName name="TB7e0dff29_4dca_4263_9e35_0cdc5f51f063" hidden="1">#REF!</definedName>
    <definedName name="TB7e2f4884_1299_44a4_8699_982ddfa93ee6" hidden="1">#REF!</definedName>
    <definedName name="TB7eb6d38f_e01e_436b_a64d_483e59c09c95" hidden="1">#REF!</definedName>
    <definedName name="TB7edb5fb6_da77_43c3_ab21_44cdd95f921d" hidden="1">#REF!</definedName>
    <definedName name="TB7f1bfb39_cd78_4aef_8ec8_85ffb2cd1aa6" hidden="1">#REF!</definedName>
    <definedName name="TB7f5fc1ce_f324_4808_a221_9000f9e30052" hidden="1">#REF!</definedName>
    <definedName name="TB7fc80756_991a_4709_98c8_e7539bd6d885" hidden="1">#REF!</definedName>
    <definedName name="TB801fe766_284c_4c04_8b97_6eeb86901d7c" hidden="1">#REF!</definedName>
    <definedName name="TB81bd36a5_715c_4fd6_aae9_de6ec2c086c7" hidden="1">#REF!</definedName>
    <definedName name="TB8308d909_60e0_452c_9f2a_f38c2e7c33d5" hidden="1">#REF!</definedName>
    <definedName name="TB832f4c83_b2e7_478a_baf1_a72a9b76edc8" hidden="1">#REF!</definedName>
    <definedName name="TB83fec7e9_b73a_47b2_9677_f5f85b34f44e" hidden="1">#REF!</definedName>
    <definedName name="TB856b150f_4cc5_43d5_99c9_181b84fefed3" hidden="1">#REF!</definedName>
    <definedName name="TB85ae1292_02de_4a70_8e9d_59800d653159" hidden="1">#REF!</definedName>
    <definedName name="TB865b71d5_b815_4032_a875_af24cccddeb4" hidden="1">#REF!</definedName>
    <definedName name="TB86b3cff1_d621_4de6_84fa_2eac0a65cc53" hidden="1">#REF!</definedName>
    <definedName name="TB86f8926b_b61d_4166_b433_976a010b3c36" hidden="1">#REF!</definedName>
    <definedName name="TB86fe004e_18d9_4628_a97b_5040bf7569f5" hidden="1">#REF!</definedName>
    <definedName name="TB8700f402_488a_40a7_927e_93e01f667c4c" hidden="1">#REF!</definedName>
    <definedName name="TB870a4f12_1508_4897_99b4_f91ac9bccf63" hidden="1">#REF!</definedName>
    <definedName name="TB874ae468_cebf_43e8_a57a_f4341faedb7c" hidden="1">#REF!</definedName>
    <definedName name="TB8758432f_4a87_45bd_b003_599023ba6639" hidden="1">#REF!</definedName>
    <definedName name="TB87df01b6_f719_4356_a1a2_ce43be6d51d2" hidden="1">#REF!</definedName>
    <definedName name="TB8871afe9_daef_48d7_a9e1_f83976f64bd0" hidden="1">#REF!</definedName>
    <definedName name="TB89b18b5f_bd05_4b36_89b5_fe30fd4dd644" hidden="1">#REF!</definedName>
    <definedName name="TB89edaa90_d409_4391_8979_d0cc0d612183" hidden="1">#REF!</definedName>
    <definedName name="TB8ce3de51_a568_4fe8_ae19_9c881c792b4c" hidden="1">#REF!</definedName>
    <definedName name="TB8d517ec3_3779_4a5b_8f91_0fdaf3ff2a96" hidden="1">#REF!</definedName>
    <definedName name="TB8d807365_62c8_4c9a_a7cb_060c8ab171ee" hidden="1">#REF!</definedName>
    <definedName name="TB8dc2a7b8_b17a_43f5_904f_c1d69610e5f5" hidden="1">#REF!</definedName>
    <definedName name="TB8e495a4b_b551_4840_8754_14d64ca4017c" hidden="1">#REF!</definedName>
    <definedName name="TB8e721a75_5e77_413b_b37f_3bb73ec9bcd7" hidden="1">#REF!</definedName>
    <definedName name="TB8e958539_5108_4bfa_8b3f_ad91d3088588" hidden="1">#REF!</definedName>
    <definedName name="TB8f6f483d_5e9a_4aee_88d1_354ad55f6d04" hidden="1">#REF!</definedName>
    <definedName name="TB8f92c069_cd23_40c5_b6f9_e9c07ec97a8e" hidden="1">#REF!</definedName>
    <definedName name="TB8fc99a2f_05f8_4c29_bb54_0ff1b13f0408" hidden="1">#REF!</definedName>
    <definedName name="TB9013e2c1_66d5_409e_81cc_e7781572c464" hidden="1">#REF!</definedName>
    <definedName name="TB9023aa6c_f837_4b50_8760_b3a776296af0" hidden="1">#REF!</definedName>
    <definedName name="TB90285e9b_0df0_4ad0_ac7f_2bda45dd1eb1" hidden="1">#REF!</definedName>
    <definedName name="TB9043fb49_4d1c_450d_952f_2d0013f65733" hidden="1">#REF!</definedName>
    <definedName name="TB90448db9_3033_4969_9fc3_614f280c1a01" hidden="1">#REF!</definedName>
    <definedName name="TB9059bf29_296a_45ba_8318_9737faae21f8" hidden="1">#REF!</definedName>
    <definedName name="TB90a4d994_3fff_4792_9831_33ab651bf7d4" hidden="1">#REF!</definedName>
    <definedName name="TB918e03d5_ecf4_440f_9ad6_02da79c18088" hidden="1">#REF!</definedName>
    <definedName name="TB92010569_76e0_4e72_bb0f_9378bf8c3a11" hidden="1">#REF!</definedName>
    <definedName name="TB92fa2a5d_153a_4b2f_a954_119b86c68309" hidden="1">#REF!</definedName>
    <definedName name="TB93264e93_cc0c_4b0f_be5a_3aa2d4c35f68" hidden="1">#REF!</definedName>
    <definedName name="TB933ce9c6_e2dd_4b2f_92d4_0093d9de5424" hidden="1">#REF!</definedName>
    <definedName name="TB944ec3d4_f3bf_43a8_8c76_d9fa70d754c3" hidden="1">#REF!</definedName>
    <definedName name="TB94a4466c_cf7c_4245_92ec_79d74f54c922" hidden="1">#REF!</definedName>
    <definedName name="TB955b07f2_0cd6_416f_8ed4_5097c234a4fb" hidden="1">#REF!</definedName>
    <definedName name="TB97b49a81_33ac_486e_abdb_f7bc3dd6f736" hidden="1">#REF!</definedName>
    <definedName name="TB97d6bde6_7ba4_4d64_8784_3deec53927f4" hidden="1">#REF!</definedName>
    <definedName name="TB99518135_e9fb_46ab_81f9_4013772bfa52" hidden="1">#REF!</definedName>
    <definedName name="TB99f3721a_e1ff_4c92_8ee3_062bc5705a4e" hidden="1">#REF!</definedName>
    <definedName name="TB9a426877_ab6a_418f_9492_8d0701ad44ad" hidden="1">#REF!</definedName>
    <definedName name="TB9a9017c6_bc3f_4222_8675_e107ebda3444" hidden="1">#REF!</definedName>
    <definedName name="TB9ba47a18_2253_4e1d_ac19_8044f7e6597f" hidden="1">#REF!</definedName>
    <definedName name="TB9c78b14b_6fab_4271_9f4a_93514762fae3" hidden="1">#REF!</definedName>
    <definedName name="TB9c9134e2_d602_4e38_b841_8d7f2938eb94" hidden="1">#REF!</definedName>
    <definedName name="TB9ce673e3_49e0_4224_81cb_0a20f1c1db5d" hidden="1">#REF!</definedName>
    <definedName name="TB9d0a0dc5_fa5b_4336_89e0_f633ebbc4921" hidden="1">#REF!</definedName>
    <definedName name="TB9d4ae88b_0316_460a_9375_c75ee21ada55" hidden="1">#REF!</definedName>
    <definedName name="TB9e8be07e_71c2_418b_b443_3d90f352d92e" hidden="1">#REF!</definedName>
    <definedName name="TB9ea17745_664e_4efd_83c0_97571c07f08d" hidden="1">[1]loans!#REF!</definedName>
    <definedName name="TB9f97b911_49d5_49f5_a91a_9bb8cdc886c7" hidden="1">#REF!</definedName>
    <definedName name="TBa076325b_2096_4714_9e51_6b589ca2e2bc" hidden="1">#REF!</definedName>
    <definedName name="TBa14752d3_0d44_4060_aa84_aa7fe3eed3b5" hidden="1">#REF!</definedName>
    <definedName name="TBa1511461_71e0_48ef_b8f3_4219496601c4" hidden="1">#REF!</definedName>
    <definedName name="TBa18bc0dd_f214_4314_8570_8673db282e0a" hidden="1">#REF!</definedName>
    <definedName name="TBa1a35840_22a1_4c4a_9418_da8f262e5bb4" hidden="1">#REF!</definedName>
    <definedName name="TBa1cfecaa_4103_4323_b24f_76a33d3fb7a0" hidden="1">#REF!</definedName>
    <definedName name="TBa2014487_76db_494a_8788_27277bd1efdc" hidden="1">#REF!</definedName>
    <definedName name="TBa2af9271_1c91_42df_a184_40ee4b835d5f" hidden="1">#REF!</definedName>
    <definedName name="TBa2e86353_1425_4543_8123_e785763309d8" hidden="1">#REF!</definedName>
    <definedName name="TBa3104954_ef8c_472a_91a9_53f52ba2dba1" hidden="1">#REF!</definedName>
    <definedName name="TBa35050a0_f0cb_4c97_b7c7_75ffb30ec468" hidden="1">#REF!</definedName>
    <definedName name="TBa37f57b5_5653_4749_9875_c8ea1cdb40d8" hidden="1">#REF!</definedName>
    <definedName name="TBa38b1db2_ae5c_4fb8_87fe_0aa8b5137f0f" hidden="1">#REF!</definedName>
    <definedName name="TBa49a359b_67c4_46b2_9598_04508a71504d" hidden="1">#REF!</definedName>
    <definedName name="TBa4ffa255_afa6_4624_b09a_8fc03a1f5b4d" hidden="1">#REF!</definedName>
    <definedName name="TBa531e737_7882_41ec_91bf_a54be9b2b1dd" hidden="1">#REF!</definedName>
    <definedName name="TBa5b6022a_7278_4cfd_a999_a8ae1116bfa2" hidden="1">#REF!</definedName>
    <definedName name="TBa61361c9_538e_4bed_ad5f_bc7097e3ec62" hidden="1">#REF!</definedName>
    <definedName name="TBa72172d8_ddc4_4154_8ade_08ad24481c0d" hidden="1">#REF!</definedName>
    <definedName name="TBa74e9584_a1e1_4afe_bac7_0090985c3dab" hidden="1">#REF!</definedName>
    <definedName name="TBa796ca2c_3910_47f9_a790_b96dcf6f5e98" hidden="1">#REF!</definedName>
    <definedName name="TBa7c8fc42_1e2c_4528_abe5_08bb5437ab82" hidden="1">#REF!</definedName>
    <definedName name="TBa7e3bed6_7e18_456c_9a84_3dfcd5236af2" hidden="1">#REF!</definedName>
    <definedName name="TBa7f27acc_2d6b_4993_a566_a3aa2f04da99" hidden="1">#REF!</definedName>
    <definedName name="TBa825c9b3_74ba_4d4b_a2e5_bde6aba79baf" hidden="1">#REF!</definedName>
    <definedName name="TBa8d02b6e_18bd_481a_9245_0f4b46059041" hidden="1">#REF!</definedName>
    <definedName name="TBa9036a2e_180f_44b6_9710_820df8872c32" hidden="1">#REF!</definedName>
    <definedName name="TBa919c778_eca2_4d0b_989f_273de46e7ec9" hidden="1">#REF!</definedName>
    <definedName name="TBa97f62fa_1b95_4bb9_8923_9e17353441bb" hidden="1">#REF!</definedName>
    <definedName name="TBa9aaacdc_fcd3_4576_8456_b4ebfe4cad67" hidden="1">#REF!</definedName>
    <definedName name="TBaa5f5167_a2db_4bee_98fd_3c97ec5336d6" hidden="1">#REF!</definedName>
    <definedName name="TBaa70de5b_ca0a_4760_8085_045135184425" hidden="1">#REF!</definedName>
    <definedName name="TBaa9100ab_a08f_48c8_91c6_0bdf223f4c26" hidden="1">#REF!</definedName>
    <definedName name="TBab2fe2af_7873_4d0a_968e_8e1fe63f97ac" hidden="1">#REF!</definedName>
    <definedName name="TBab6e18e2_fb01_4e0d_b5c1_1fec5679949d" hidden="1">#REF!</definedName>
    <definedName name="TBabd04792_8f0c_47de_b1fa_c28ec9d8f1af" hidden="1">#REF!</definedName>
    <definedName name="TBac92ca8f_f3a3_46f4_bc52_c8cdec8b8c5c" hidden="1">#REF!</definedName>
    <definedName name="TBad580c90_4fea_45dc_b9b0_c68ff006c148" hidden="1">#REF!</definedName>
    <definedName name="TBad5964c9_528f_40d6_b7c2_deaf74cf93a2" hidden="1">#REF!</definedName>
    <definedName name="TBada8fbf7_ddc9_4318_9ad9_0cbc265655b1" hidden="1">#REF!</definedName>
    <definedName name="TBadd0fd75_e739_486d_99af_4438b2af8754" hidden="1">#REF!</definedName>
    <definedName name="TBaec2b0f1_fa4f_4858_aaaa_89a64fb01432" hidden="1">#REF!</definedName>
    <definedName name="TBaeedfba0_b375_486b_8a20_871b92ee8bcf" hidden="1">#REF!</definedName>
    <definedName name="TBaf915a5a_4b92_4ab8_b0c2_3c885727f3a7" hidden="1">#REF!</definedName>
    <definedName name="TBafe51571_2f24_44fd_b964_f16f54558962" hidden="1">#REF!</definedName>
    <definedName name="TBb0a824f2_1742_491b_bf80_b34e4338d807" hidden="1">#REF!</definedName>
    <definedName name="TBb0ab7a7b_e1a6_4a03_af39_8f7e0a27de08" hidden="1">#REF!</definedName>
    <definedName name="TBb1ac50c9_db96_46ff_ae12_c4226680c50c" hidden="1">#REF!</definedName>
    <definedName name="TBb2040356_6e5b_499c_97ae_19956c98e196" hidden="1">#REF!</definedName>
    <definedName name="TBb232a743_bb45_45ba_981f_c68e525032e4" hidden="1">#REF!</definedName>
    <definedName name="TBb232f254_5bf6_47c5_b252_65bd7c088053" hidden="1">#REF!</definedName>
    <definedName name="TBb2499571_933d_4bfc_be13_85108dc517a3" hidden="1">#REF!</definedName>
    <definedName name="TBb44596f9_08f6_45a5_951f_1b3feffe2ef6" hidden="1">#REF!</definedName>
    <definedName name="TBb49bbc9a_81c1_47f6_b3be_83dc8c0d49ac" hidden="1">#REF!</definedName>
    <definedName name="TBb4d84e49_c796_4e1c_81aa_a3a32dd3e5b5" hidden="1">#REF!</definedName>
    <definedName name="TBb529ad8a_6846_4813_b40a_fb88332b2b73" hidden="1">#REF!</definedName>
    <definedName name="TBb540b132_690a_407a_a9e8_e8b67b236801" hidden="1">#REF!</definedName>
    <definedName name="TBb55a7082_91e7_4793_a9d5_a451863d2a6f" hidden="1">#REF!</definedName>
    <definedName name="TBb697396d_26c0_4eec_b962_7258fd2c3d0f" hidden="1">#REF!</definedName>
    <definedName name="TBb89bd9e4_4e8d_4d81_b01a_148222922b1a" hidden="1">#REF!</definedName>
    <definedName name="TBb8ad3d42_6491_48ed_bf22_33ab51d1e163" hidden="1">#REF!</definedName>
    <definedName name="TBb8ff2b90_ec45_4b31_8017_6d6cb50839ea" hidden="1">#REF!</definedName>
    <definedName name="TBb93adb6e_e42e_42c4_92c6_1769641cd25a" hidden="1">#REF!</definedName>
    <definedName name="TBb940e9be_327a_4a3c_913f_674b0b0a342d" hidden="1">#REF!</definedName>
    <definedName name="TBb9c5ed77_cdde_4035_9b15_90bac29bec2b" hidden="1">#REF!</definedName>
    <definedName name="TBbb7e3edf_213f_4f03_9caf_10813d8fd545" hidden="1">#REF!</definedName>
    <definedName name="TBbb83013b_ff78_4465_8df6_c591cdfc4fe9" hidden="1">#REF!</definedName>
    <definedName name="TBbc8b7956_f7da_42fc_b0c4_a2f44bf3b117" hidden="1">#REF!</definedName>
    <definedName name="TBbcd47410_4501_48ff_840a_c101b5bd7e32" hidden="1">#REF!</definedName>
    <definedName name="TBbd398da5_f131_4a27_86fe_57603f9164d0" hidden="1">#REF!</definedName>
    <definedName name="TBbd8649d4_2227_4604_8526_59335b90bfcc" hidden="1">#REF!</definedName>
    <definedName name="TBbdb2aa04_587d_48c6_a754_6c4105e5b3d6" hidden="1">#REF!</definedName>
    <definedName name="TBbdcdfba6_04ae_45f9_989b_c2291e84abb6" hidden="1">#REF!</definedName>
    <definedName name="TBbe546df2_02c0_44cb_8fb9_857a3296f6b9" hidden="1">#REF!</definedName>
    <definedName name="TBbee28f40_fb0c_4efb_8a2e_a5b7d9a941be" hidden="1">#REF!</definedName>
    <definedName name="TBbf6b161f_b40b_4548_bfa6_f525e9c0ca79" hidden="1">#REF!</definedName>
    <definedName name="TBbffd2738_5b96_41d5_a5ae_d7e41a9d0436" hidden="1">#REF!</definedName>
    <definedName name="TBc0d84480_719e_44e6_8071_d2bd5ef25b0b" hidden="1">#REF!</definedName>
    <definedName name="TBc18b52bf_966e_4dfe_b075_198252efc64b" hidden="1">#REF!</definedName>
    <definedName name="TBc1a8e5ac_58cb_414d_ab2f_5189f4cc57f9" hidden="1">#REF!</definedName>
    <definedName name="TBc203785f_0a8c_4c7b_bb0e_799b7cd34299" hidden="1">#REF!</definedName>
    <definedName name="TBc21cd8e4_5d55_435a_978d_35dd0b4cda63" hidden="1">#REF!</definedName>
    <definedName name="TBc3479e15_f0f3_47b6_b589_9676eb6d3772" hidden="1">#REF!</definedName>
    <definedName name="TBc3e85371_d1be_4098_a2f7_9702f333c052" hidden="1">#REF!</definedName>
    <definedName name="TBc44a3f7a_f941_429b_9e92_571b6e8ae7f4" hidden="1">#REF!</definedName>
    <definedName name="TBc4d8cf3c_5f94_4af9_a269_612958ad154a" hidden="1">#REF!</definedName>
    <definedName name="TBc4ed2fc0_407e_4495_94df_66fea323dfce" hidden="1">#REF!</definedName>
    <definedName name="TBc67ea944_1e73_43ef_8a53_884448614fa0" hidden="1">#REF!</definedName>
    <definedName name="TBc6fb0794_b050_4763_a233_dc80366aa0be" hidden="1">#REF!</definedName>
    <definedName name="TBc7488b31_cccc_4bd1_a036_b6d90a5ee339" hidden="1">#REF!</definedName>
    <definedName name="TBc74d64f0_2a17_434f_8ae7_0c52f82595c3" hidden="1">#REF!</definedName>
    <definedName name="TBc8e62be7_1256_4405_8b71_829b75b96f98" hidden="1">#REF!</definedName>
    <definedName name="TBc9564639_c33f_4ce5_b709_d68c0a1eef5b" hidden="1">#REF!</definedName>
    <definedName name="TBc95aac4e_2d66_4155_85e4_543ef7e4e092" hidden="1">#REF!</definedName>
    <definedName name="TBc97c7337_7ee2_4418_8a46_4684a4aace79" hidden="1">#REF!</definedName>
    <definedName name="TBca7481d5_55ed_4815_bcdb_5591d3804b4f" hidden="1">#REF!</definedName>
    <definedName name="TBcb90a792_3a0e_4614_9694_0b9ef37a8a9e" hidden="1">#REF!</definedName>
    <definedName name="TBcb96a6a5_281c_4625_80ed_235f0a698909" hidden="1">#REF!</definedName>
    <definedName name="TBccf330cc_2a0b_42a5_a93a_a3eefc97f623" hidden="1">#REF!</definedName>
    <definedName name="TBcda77acf_fc25_442b_9de2_affd3686d2d1" hidden="1">#REF!</definedName>
    <definedName name="TBcdd8b3b3_c2ae_47e0_9f34_d5270c712a07" hidden="1">#REF!</definedName>
    <definedName name="TBce562f04_9409_4dc3_972b_606196259c15" hidden="1">#REF!</definedName>
    <definedName name="TBce96241a_43d5_4a21_b927_795c64ac0a00" hidden="1">#REF!</definedName>
    <definedName name="TBceda8307_3a96_41dd_8c73_e2a1d3732acd" hidden="1">#REF!</definedName>
    <definedName name="TBcedf3c4d_3758_4625_8eff_13044e037de0" hidden="1">#REF!</definedName>
    <definedName name="TBceffd050_7350_4f7d_8c7a_845d57798d52" hidden="1">#REF!</definedName>
    <definedName name="TBcf3a1640_bf9f_4906_9252_3f1ab7bfe877" hidden="1">#REF!</definedName>
    <definedName name="TBcf79f9ef_c79c_4228_942f_cf93f056a534" hidden="1">#REF!</definedName>
    <definedName name="TBd07a0d1e_c00c_4b18_bc63_4946a92d1854" hidden="1">#REF!</definedName>
    <definedName name="TBd0941394_ce65_4a6f_ae21_d38f006e580d" hidden="1">#REF!</definedName>
    <definedName name="TBd10b814d_e706_41f0_955f_c696f43f842c" hidden="1">#REF!</definedName>
    <definedName name="TBd213ec89_e031_48de_a35b_f54a64131a8a" hidden="1">#REF!</definedName>
    <definedName name="TBd23db10c_c782_49c1_a21c_9f77617c23f2" hidden="1">#REF!</definedName>
    <definedName name="TBd28c227d_db11_4212_a6a4_bced402f984d" hidden="1">#REF!</definedName>
    <definedName name="TBd2bca7f8_f043_4d07_907b_6f76d1585890" hidden="1">#REF!</definedName>
    <definedName name="TBd2db8b77_247d_4cd7_a48d_083a8884dde3" hidden="1">#REF!</definedName>
    <definedName name="TBd341f4f4_b05f_4855_a407_52847385424b" hidden="1">#REF!</definedName>
    <definedName name="TBd36635c2_8dc5_4299_a3b8_e8428246e035" hidden="1">#REF!</definedName>
    <definedName name="TBd371d257_bfbd_42ab_94be_b4322407f595" hidden="1">#REF!</definedName>
    <definedName name="TBd3cec862_8734_4ebf_a45e_ff7813280a16" hidden="1">#REF!</definedName>
    <definedName name="TBd423d549_b4a0_40ab_a266_639e0e7034f1" hidden="1">#REF!</definedName>
    <definedName name="TBd4f8a172_760e_425d_80f8_af515376edd9" hidden="1">#REF!</definedName>
    <definedName name="TBd6177f37_b551_4c17_9e01_e6747a2ca8d2" hidden="1">#REF!</definedName>
    <definedName name="TBd6d4f071_a763_4796_b0f1_3763267e28ff" hidden="1">#REF!</definedName>
    <definedName name="TBd6e9deea_4952_4cc7_8b2d_92ca6d3d6393" hidden="1">#REF!</definedName>
    <definedName name="TBd716307c_3532_406e_a82f_575ab47810e9" hidden="1">#REF!</definedName>
    <definedName name="TBd79c8888_eb76_4037_a69e_a8b3c87505f4" hidden="1">#REF!</definedName>
    <definedName name="TBd86b4f7a_32ed_4db6_9af6_248d4883ebb9" hidden="1">#REF!</definedName>
    <definedName name="TBd90bf11c_8c8d_4d36_b09b_14b156d761c8" hidden="1">#REF!</definedName>
    <definedName name="TBd9397788_d99e_4bd0_b031_dd0f60fd09ed" hidden="1">#REF!</definedName>
    <definedName name="TBd93ec552_1b93_49cd_8519_96329a3d880a" hidden="1">#REF!</definedName>
    <definedName name="TBd9636673_ede3_4a16_b605_e6f01e0facd7" hidden="1">#REF!</definedName>
    <definedName name="TBd9a175d6_635b_427d_b793_494cc33f5da9" hidden="1">#REF!</definedName>
    <definedName name="TBdb164f3a_80bd_44a9_8a1d_661df838e211" hidden="1">#REF!</definedName>
    <definedName name="TBdbf0ddb5_9e3a_4f50_b1b5_169d358cdf69" hidden="1">#REF!</definedName>
    <definedName name="TBdc7f7cb6_cd53_44bd_b8cc_6af73628f69f" hidden="1">#REF!</definedName>
    <definedName name="TBdcb7a13c_0374_4b7c_b144_f174333cb9df" hidden="1">#REF!</definedName>
    <definedName name="TBdddafb03_a157_4c61_92ce_764b7ae8faad" hidden="1">#REF!</definedName>
    <definedName name="TBde67b51f_5a43_44c6_819a_7bca567cbdf0" hidden="1">#REF!</definedName>
    <definedName name="TBde928ee5_9918_4cd0_bd96_ff75fdd4f962" hidden="1">#REF!</definedName>
    <definedName name="TBdeac560f_e0e7_46b3_ba70_f4cf732d461f" hidden="1">#REF!</definedName>
    <definedName name="TBdec63e4f_198d_4a25_afc8_6ff3c41fbd30" hidden="1">#REF!</definedName>
    <definedName name="TBdf7b693f_f52d_4966_944c_67fe72c6b6bd" hidden="1">#REF!</definedName>
    <definedName name="TBe031a6fe_60bb_4e9f_8de1_c3805e0844c0" hidden="1">#REF!</definedName>
    <definedName name="TBe077cd98_957d_4626_8275_29a39ce7a1cd" hidden="1">#REF!</definedName>
    <definedName name="TBe0bdcab0_afd0_44c0_a057_49026d07b09a" hidden="1">#REF!</definedName>
    <definedName name="TBe10bec77_5b67_47e4_9476_5a844c111cb6" hidden="1">#REF!</definedName>
    <definedName name="TBe1159395_d6ba_4b19_b02a_7e12925f4709" hidden="1">#REF!</definedName>
    <definedName name="TBe27fc082_57ea_4348_af41_fdfe4cc3c460" hidden="1">#REF!</definedName>
    <definedName name="TBe2bd123f_92bc_4053_b286_ddb9372c7e4a" hidden="1">#REF!</definedName>
    <definedName name="TBe2d2b668_5984_4df6_831f_6feb70c9e19c" hidden="1">#REF!</definedName>
    <definedName name="TBe3312315_fe38_4907_8c6a_b8496a64ead6" hidden="1">#REF!</definedName>
    <definedName name="TBe3a460b0_7248_42ef_89a4_81644afc9f4a" hidden="1">#REF!</definedName>
    <definedName name="TBe420b13e_b308_43c5_bebd_59578e27ba30" hidden="1">#REF!</definedName>
    <definedName name="TBe487b60d_40dd_4337_a87b_02d469816e8b" hidden="1">#REF!</definedName>
    <definedName name="TBe61499f5_d92b_43e7_9b85_49edeb5ad8ba" hidden="1">#REF!</definedName>
    <definedName name="TBe63214d3_7a9a_4c80_9772_375dd72bc682" hidden="1">#REF!</definedName>
    <definedName name="TBe683c281_f4b3_42e3_9e58_f91ae0409d24" hidden="1">#REF!</definedName>
    <definedName name="TBe74d4233_6e10_450f_8e13_48be353b2903" hidden="1">#REF!</definedName>
    <definedName name="TBe783f38c_33f0_4277_976a_c61ff164fe88" hidden="1">#REF!</definedName>
    <definedName name="TBe7bcad59_8031_4be5_b19f_86ce2a25a60f" hidden="1">[1]loans!#REF!</definedName>
    <definedName name="TBe7f61008_3589_4705_9fe7_b71a0c08a3d4" hidden="1">#REF!</definedName>
    <definedName name="TBe8db0ee0_c3ae_482a_afd8_d12b2a5ed0b7" hidden="1">#REF!</definedName>
    <definedName name="TBe8e1727b_f145_428e_9447_3cb0d8620c12" hidden="1">#REF!</definedName>
    <definedName name="TBe8fa6289_f330_4d42_895e_8d57ecbdf4e5" hidden="1">#REF!</definedName>
    <definedName name="TBe977ca51_c883_4c30_a6af_6df6b9c7060d" hidden="1">#REF!</definedName>
    <definedName name="TBe9c29cb8_7966_437a_9891_ebcb6ede7333" hidden="1">#REF!</definedName>
    <definedName name="TBe9d14433_4c63_4e29_a9b4_8edf6054415f" hidden="1">#REF!</definedName>
    <definedName name="TBeab86f5b_5419_4b48_8635_756611b74ed6" hidden="1">#REF!</definedName>
    <definedName name="TBec241ce7_8401_44a8_98f6_35df19f1c4bd" hidden="1">#REF!</definedName>
    <definedName name="TBec415884_9dd6_488d_8937_63161b964894" hidden="1">#REF!</definedName>
    <definedName name="TBec45b988_0914_4f15_aee8_90500dc58f74" hidden="1">#REF!</definedName>
    <definedName name="TBec75d97d_86de_4309_a237_c750eeb7a5e2" hidden="1">#REF!</definedName>
    <definedName name="TBec83ea46_33c2_4380_b9b8_0b659556f53b" hidden="1">#REF!</definedName>
    <definedName name="TBec9ba1a6_009f_42a0_88fe_781c5fb8fefa" hidden="1">#REF!</definedName>
    <definedName name="TBed34c0df_064d_4280_98e8_91ba2f98a346" hidden="1">#REF!</definedName>
    <definedName name="TBed57053a_df04_4bf7_b7df_f12d35acfc5a" hidden="1">#REF!</definedName>
    <definedName name="TBed63fc4c_1e8e_499f_a0fe_45b3547316e4" hidden="1">#REF!</definedName>
    <definedName name="TBedf7fd5b_62f5_48f4_9401_7c40f00689ba" hidden="1">#REF!</definedName>
    <definedName name="TBedf8b933_de94_4f3d_8312_c4b8079ecccd" hidden="1">#REF!</definedName>
    <definedName name="TBee56bfc7_f69d_4e22_b754_f4b61001181b" hidden="1">#REF!</definedName>
    <definedName name="TBee752e91_40f3_400e_ad01_71d7a938d500" hidden="1">#REF!</definedName>
    <definedName name="TBef047a00_149e_494e_a078_880553952e87" hidden="1">#REF!</definedName>
    <definedName name="TBefde941b_e670_46e5_b052_a4224086fa8f" hidden="1">#REF!</definedName>
    <definedName name="TBf0ab0df1_b44b_4778_a2d8_d97066f8bc04" hidden="1">#REF!</definedName>
    <definedName name="TBf0ad8355_5036_4ce0_a7c9_99fe06b8f1d0" hidden="1">#REF!</definedName>
    <definedName name="TBf33e47c3_0a97_4571_b685_58c2ef401dd8" hidden="1">#REF!</definedName>
    <definedName name="TBf33fc148_c1ee_4459_a86f_a17524667fde" hidden="1">#REF!</definedName>
    <definedName name="TBf394e90e_db0a_4305_bf4d_c6526014e668" hidden="1">#REF!</definedName>
    <definedName name="TBf3c75d7b_be2a_4943_914d_35c9808751bf" hidden="1">#REF!</definedName>
    <definedName name="TBf3d61293_8131_49a5_bc0c_0d7c6ef3afee" hidden="1">#REF!</definedName>
    <definedName name="TBf41560e1_1208_49b8_87a5_42812e78279b" hidden="1">#REF!</definedName>
    <definedName name="TBf43d3ca1_da7c_4a5c_849f_727aa82241c3" hidden="1">#REF!</definedName>
    <definedName name="TBf4b97486_5f46_48c3_a94b_f36002e7de0e" hidden="1">#REF!</definedName>
    <definedName name="TBf627b3c4_0186_4e33_a509_4b54739d00f1" hidden="1">#REF!</definedName>
    <definedName name="TBf69b4575_4221_4386_9161_4e7944e0bea2" hidden="1">#REF!</definedName>
    <definedName name="TBf6ac53f7_9935_4935_90b9_1bddc430aca7" hidden="1">#REF!</definedName>
    <definedName name="TBf7b72362_2cca_40ec_ae92_889c24c86f9e" hidden="1">#REF!</definedName>
    <definedName name="TBf8092ef1_b7d4_46bc_9885_73762fb12593" hidden="1">#REF!</definedName>
    <definedName name="TBf87b52bf_7056_4401_9d57_caa4760b6e84" hidden="1">#REF!</definedName>
    <definedName name="TBf9eac9c1_441b_4c85_b2f1_9a02d9149a2b" hidden="1">#REF!</definedName>
    <definedName name="TBf9f03e6b_64f0_4500_8792_61b4daeca343" hidden="1">#REF!</definedName>
    <definedName name="TBfa01a6c0_9046_4d33_9a2b_cc32d1a4ad5a" hidden="1">#REF!</definedName>
    <definedName name="TBfae47ee6_bff5_4996_ab83_dedf29c3d9a1" hidden="1">#REF!</definedName>
    <definedName name="TBfc383d51_f376_47ec_8e43_d1e0b5ef79a8" hidden="1">#REF!</definedName>
    <definedName name="TBfc55f58b_8711_41a3_917e_3d138891cbea" hidden="1">#REF!</definedName>
    <definedName name="TBfd189c28_08e9_48e8_b9fa_c37d313160ca" hidden="1">#REF!</definedName>
    <definedName name="TBfdc5cbcd_6d52_4a9c_b25c_c762ba1b0d22" hidden="1">#REF!</definedName>
    <definedName name="TBfdde2c79_316a_47f0_83b2_d60faeb2aef0" hidden="1">#REF!</definedName>
    <definedName name="TBfe52ba14_4a04_4e87_a928_c5c7dcab55b3" hidden="1">#REF!</definedName>
    <definedName name="TBfe7c799b_3597_492e_afc9_6d28e9ed8e65" hidden="1">#REF!</definedName>
    <definedName name="TBff268258_3916_4176_9643_3e6ff9eb9df6" hidden="1">#REF!</definedName>
    <definedName name="TBff2d85f1_7606_4566_a28a_0c10202630c9" hidden="1">#REF!</definedName>
    <definedName name="TBffcc3a57_dd0d_4ba8_ac3b_d61c5f4fab04" hidden="1">#REF!</definedName>
    <definedName name="TBffdeb321_37c3_4273_94d2_a4ca3590c4d3" hidden="1">#REF!</definedName>
    <definedName name="TextRefCopy1">#REF!</definedName>
    <definedName name="TextRefCopy10">#REF!</definedName>
    <definedName name="TextRefCopy100">#REF!</definedName>
    <definedName name="TextRefCopy101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">#REF!</definedName>
    <definedName name="TextRefCopy110">#REF!</definedName>
    <definedName name="TextRefCopy111">#REF!</definedName>
    <definedName name="TextRefCopy112">#REF!</definedName>
    <definedName name="TextRefCopy113">#REF!</definedName>
    <definedName name="TextRefCopy114">#REF!</definedName>
    <definedName name="TextRefCopy115">#REF!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">#REF!</definedName>
    <definedName name="TextRefCopy120">#REF!</definedName>
    <definedName name="TextRefCopy121">#REF!</definedName>
    <definedName name="TextRefCopy122">#REF!</definedName>
    <definedName name="TextRefCopy123">#REF!</definedName>
    <definedName name="TextRefCopy124">#REF!</definedName>
    <definedName name="TextRefCopy125">#REF!</definedName>
    <definedName name="TextRefCopy126">#REF!</definedName>
    <definedName name="TextRefCopy127">#REF!</definedName>
    <definedName name="TextRefCopy128">#REF!</definedName>
    <definedName name="TextRefCopy129">#REF!</definedName>
    <definedName name="TextRefCopy13">#REF!</definedName>
    <definedName name="TextRefCopy130">#REF!</definedName>
    <definedName name="TextRefCopy131">#REF!</definedName>
    <definedName name="TextRefCopy132">#REF!</definedName>
    <definedName name="TextRefCopy133">#REF!</definedName>
    <definedName name="TextRefCopy134">#REF!</definedName>
    <definedName name="TextRefCopy135">#REF!</definedName>
    <definedName name="TextRefCopy136">#REF!</definedName>
    <definedName name="TextRefCopy137">#REF!</definedName>
    <definedName name="TextRefCopy138">#REF!</definedName>
    <definedName name="TextRefCopy139">#REF!</definedName>
    <definedName name="TextRefCopy14">#REF!</definedName>
    <definedName name="TextRefCopy140">#REF!</definedName>
    <definedName name="TextRefCopy141">#REF!</definedName>
    <definedName name="TextRefCopy142">#REF!</definedName>
    <definedName name="TextRefCopy143">#REF!</definedName>
    <definedName name="TextRefCopy144">#REF!</definedName>
    <definedName name="TextRefCopy145">#REF!</definedName>
    <definedName name="TextRefCopy146">#REF!</definedName>
    <definedName name="TextRefCopy147">[2]Movement!$C$22</definedName>
    <definedName name="TextRefCopy148">#REF!</definedName>
    <definedName name="TextRefCopy149">#REF!</definedName>
    <definedName name="TextRefCopy15">#REF!</definedName>
    <definedName name="TextRefCopy150">#REF!</definedName>
    <definedName name="TextRefCopy151">#REF!</definedName>
    <definedName name="TextRefCopy152">#REF!</definedName>
    <definedName name="TextRefCopy153">#REF!</definedName>
    <definedName name="TextRefCopy154">#REF!</definedName>
    <definedName name="TextRefCopy155">#REF!</definedName>
    <definedName name="TextRefCopy156">#REF!</definedName>
    <definedName name="TextRefCopy157">#REF!</definedName>
    <definedName name="TextRefCopy158">[2]Movement!$O$22</definedName>
    <definedName name="TextRefCopy159">#REF!</definedName>
    <definedName name="TextRefCopy16">#REF!</definedName>
    <definedName name="TextRefCopy160">#REF!</definedName>
    <definedName name="TextRefCopy161">#REF!</definedName>
    <definedName name="TextRefCopy17">#REF!</definedName>
    <definedName name="TextRefCopy174">'[3]Movement schedule IPS'!#REF!</definedName>
    <definedName name="TextRefCopy175">'[3]Movement schedule IPS'!#REF!</definedName>
    <definedName name="TextRefCopy176">'[3]Movement schedule IPS'!#REF!</definedName>
    <definedName name="TextRefCopy177">'[3]Movement schedule IPS'!#REF!</definedName>
    <definedName name="TextRefCopy18">#REF!</definedName>
    <definedName name="TextRefCopy185">#REF!</definedName>
    <definedName name="TextRefCopy187">#REF!</definedName>
    <definedName name="TextRefCopy189">#REF!</definedName>
    <definedName name="TextRefCopy19">#REF!</definedName>
    <definedName name="TextRefCopy191">#REF!</definedName>
    <definedName name="TextRefCopy193">#REF!</definedName>
    <definedName name="TextRefCopy194">#REF!</definedName>
    <definedName name="TextRefCopy195">#REF!</definedName>
    <definedName name="TextRefCopy196">#REF!</definedName>
    <definedName name="TextRefCopy197">#REF!</definedName>
    <definedName name="TextRefCopy198">#REF!</definedName>
    <definedName name="TextRefCopy2">#REF!</definedName>
    <definedName name="TextRefCopy20">#REF!</definedName>
    <definedName name="TextRefCopy200">#REF!</definedName>
    <definedName name="TextRefCopy202">#REF!</definedName>
    <definedName name="TextRefCopy203">'[3]Movement schedule IPS'!#REF!</definedName>
    <definedName name="TextRefCopy204">#REF!</definedName>
    <definedName name="TextRefCopy205">#REF!</definedName>
    <definedName name="TextRefCopy206">#REF!</definedName>
    <definedName name="TextRefCopy207">#REF!</definedName>
    <definedName name="TextRefCopy208">'[3]Movement schedule IPS'!#REF!</definedName>
    <definedName name="TextRefCopy209">#REF!</definedName>
    <definedName name="TextRefCopy21">#REF!</definedName>
    <definedName name="TextRefCopy210">'[3]Movement schedule IPS'!#REF!</definedName>
    <definedName name="TextRefCopy211">'[3]Movement schedule IPS'!#REF!</definedName>
    <definedName name="TextRefCopy212">#REF!</definedName>
    <definedName name="TextRefCopy213">'[3]Movement schedule IPS'!#REF!</definedName>
    <definedName name="TextRefCopy214">#REF!</definedName>
    <definedName name="TextRefCopy215">#REF!</definedName>
    <definedName name="TextRefCopy216">#REF!</definedName>
    <definedName name="TextRefCopy218">#REF!</definedName>
    <definedName name="TextRefCopy22">#REF!</definedName>
    <definedName name="TextRefCopy220">#REF!</definedName>
    <definedName name="TextRefCopy222">#REF!</definedName>
    <definedName name="TextRefCopy224">#REF!</definedName>
    <definedName name="TextRefCopy225">#REF!</definedName>
    <definedName name="TextRefCopy226">#REF!</definedName>
    <definedName name="TextRefCopy227">#REF!</definedName>
    <definedName name="TextRefCopy228">#REF!</definedName>
    <definedName name="TextRefCopy229">#REF!</definedName>
    <definedName name="TextRefCopy23">#REF!</definedName>
    <definedName name="TextRefCopy230">'[3]Movement schedule IPS'!#REF!</definedName>
    <definedName name="TextRefCopy231">#REF!</definedName>
    <definedName name="TextRefCopy232">#REF!</definedName>
    <definedName name="TextRefCopy233">#REF!</definedName>
    <definedName name="TextRefCopy236">'[4]Movement schedule 03.31.05'!#REF!</definedName>
    <definedName name="TextRefCopy237">'[4]Movement schedule 03.31.05'!#REF!</definedName>
    <definedName name="TextRefCopy24">#REF!</definedName>
    <definedName name="TextRefCopy240">'[4]Movement schedule 03.31.05'!#REF!</definedName>
    <definedName name="TextRefCopy241">'[4]Movement schedule 03.31.05'!#REF!</definedName>
    <definedName name="TextRefCopy25">#REF!</definedName>
    <definedName name="TextRefCopy26">#REF!</definedName>
    <definedName name="TextRefCopy266">#REF!</definedName>
    <definedName name="TextRefCopy267">#REF!</definedName>
    <definedName name="TextRefCopy268">#REF!</definedName>
    <definedName name="TextRefCopy27">#REF!</definedName>
    <definedName name="TextRefCopy270">#REF!</definedName>
    <definedName name="TextRefCopy272">#REF!</definedName>
    <definedName name="TextRefCopy274">#REF!</definedName>
    <definedName name="TextRefCopy277">#REF!</definedName>
    <definedName name="TextRefCopy278">#REF!</definedName>
    <definedName name="TextRefCopy279">#REF!</definedName>
    <definedName name="TextRefCopy28">#REF!</definedName>
    <definedName name="TextRefCopy281">#REF!</definedName>
    <definedName name="TextRefCopy283">#REF!</definedName>
    <definedName name="TextRefCopy284">#REF!</definedName>
    <definedName name="TextRefCopy286">#REF!</definedName>
    <definedName name="TextRefCopy288">#REF!</definedName>
    <definedName name="TextRefCopy29">#REF!</definedName>
    <definedName name="TextRefCopy290">#REF!</definedName>
    <definedName name="TextRefCopy292">#REF!</definedName>
    <definedName name="TextRefCopy294">#REF!</definedName>
    <definedName name="TextRefCopy296">#REF!</definedName>
    <definedName name="TextRefCopy297">#REF!</definedName>
    <definedName name="TextRefCopy298">#REF!</definedName>
    <definedName name="TextRefCopy299">#REF!</definedName>
    <definedName name="TextRefCopy3">#REF!</definedName>
    <definedName name="TextRefCopy30">#REF!</definedName>
    <definedName name="TextRefCopy300">#REF!</definedName>
    <definedName name="TextRefCopy302">#REF!</definedName>
    <definedName name="TextRefCopy304">#REF!</definedName>
    <definedName name="TextRefCopy31">#REF!</definedName>
    <definedName name="TextRefCopy32">#REF!</definedName>
    <definedName name="TextRefCopy323">[1]loans!#REF!</definedName>
    <definedName name="TextRefCopy324">[1]loans!#REF!</definedName>
    <definedName name="TextRefCopy325">[1]loans!#REF!</definedName>
    <definedName name="TextRefCopy326">[1]loans!#REF!</definedName>
    <definedName name="TextRefCopy327">[1]loans!#REF!</definedName>
    <definedName name="TextRefCopy33">#REF!</definedName>
    <definedName name="TextRefCopy330">[1]loans!#REF!</definedName>
    <definedName name="TextRefCopy331">[1]loans!#REF!</definedName>
    <definedName name="TextRefCopy333">[1]loans!#REF!</definedName>
    <definedName name="TextRefCopy334">[1]loans!#REF!</definedName>
    <definedName name="TextRefCopy335">[1]loans!#REF!</definedName>
    <definedName name="TextRefCopy336">[1]loans!#REF!</definedName>
    <definedName name="TextRefCopy337">[1]loans!#REF!</definedName>
    <definedName name="TextRefCopy339">[1]loans!#REF!</definedName>
    <definedName name="TextRefCopy34">#REF!</definedName>
    <definedName name="TextRefCopy340">[1]loans!#REF!</definedName>
    <definedName name="TextRefCopy341">[1]loans!#REF!</definedName>
    <definedName name="TextRefCopy343">[1]loans!#REF!</definedName>
    <definedName name="TextRefCopy344">[1]loans!#REF!</definedName>
    <definedName name="TextRefCopy345">[1]loans!#REF!</definedName>
    <definedName name="TextRefCopy346">[1]loans!#REF!</definedName>
    <definedName name="TextRefCopy347">[1]loans!#REF!</definedName>
    <definedName name="TextRefCopy348">[1]loans!#REF!</definedName>
    <definedName name="TextRefCopy35">#REF!</definedName>
    <definedName name="TextRefCopy350">[1]loans!#REF!</definedName>
    <definedName name="TextRefCopy351">[1]loans!#REF!</definedName>
    <definedName name="TextRefCopy352">[1]loans!#REF!</definedName>
    <definedName name="TextRefCopy353">[1]loans!#REF!</definedName>
    <definedName name="TextRefCopy354">[1]loans!#REF!</definedName>
    <definedName name="TextRefCopy355">[1]loans!#REF!</definedName>
    <definedName name="TextRefCopy357">[1]loans!#REF!</definedName>
    <definedName name="TextRefCopy358">[1]loans!#REF!</definedName>
    <definedName name="TextRefCopy359">[1]loans!#REF!</definedName>
    <definedName name="TextRefCopy36">#REF!</definedName>
    <definedName name="TextRefCopy361">[1]loans!#REF!</definedName>
    <definedName name="TextRefCopy364">[1]loans!#REF!</definedName>
    <definedName name="TextRefCopy365">[1]loans!#REF!</definedName>
    <definedName name="TextRefCopy366">[1]loans!#REF!</definedName>
    <definedName name="TextRefCopy367">[1]loans!#REF!</definedName>
    <definedName name="TextRefCopy368">[1]loans!#REF!</definedName>
    <definedName name="TextRefCopy37">#REF!</definedName>
    <definedName name="TextRefCopy375">[1]loans!#REF!</definedName>
    <definedName name="TextRefCopy376">[1]loans!#REF!</definedName>
    <definedName name="TextRefCopy377">[1]loans!#REF!</definedName>
    <definedName name="TextRefCopy378">[1]loans!#REF!</definedName>
    <definedName name="TextRefCopy379">[1]loans!#REF!</definedName>
    <definedName name="TextRefCopy38">#REF!</definedName>
    <definedName name="TextRefCopy380">[1]loans!#REF!</definedName>
    <definedName name="TextRefCopy381">[1]loans!#REF!</definedName>
    <definedName name="TextRefCopy382">[1]loans!#REF!</definedName>
    <definedName name="TextRefCopy383">[1]loans!#REF!</definedName>
    <definedName name="TextRefCopy384">[1]loans!#REF!</definedName>
    <definedName name="TextRefCopy385">[1]loans!#REF!</definedName>
    <definedName name="TextRefCopy39">#REF!</definedName>
    <definedName name="TextRefCopy392">[1]loans!#REF!</definedName>
    <definedName name="TextRefCopy393">[1]loans!#REF!</definedName>
    <definedName name="TextRefCopy394">[1]loans!#REF!</definedName>
    <definedName name="TextRefCopy395">[1]loans!#REF!</definedName>
    <definedName name="TextRefCopy4">#REF!</definedName>
    <definedName name="TextRefCopy40">#REF!</definedName>
    <definedName name="TextRefCopy408">[1]loans!#REF!</definedName>
    <definedName name="TextRefCopy409">[1]loans!#REF!</definedName>
    <definedName name="TextRefCopy41">#REF!</definedName>
    <definedName name="TextRefCopy410">[1]loans!#REF!</definedName>
    <definedName name="TextRefCopy411">[1]loans!#REF!</definedName>
    <definedName name="TextRefCopy412">[1]loans!#REF!</definedName>
    <definedName name="TextRefCopy413">[1]loans!#REF!</definedName>
    <definedName name="TextRefCopy414">[1]loans!#REF!</definedName>
    <definedName name="TextRefCopy415">[1]loans!#REF!</definedName>
    <definedName name="TextRefCopy416">[1]loans!#REF!</definedName>
    <definedName name="TextRefCopy418">[1]loans!#REF!</definedName>
    <definedName name="TextRefCopy42">#REF!</definedName>
    <definedName name="TextRefCopy426">[1]loans!#REF!</definedName>
    <definedName name="TextRefCopy427">[1]loans!#REF!</definedName>
    <definedName name="TextRefCopy428">[1]loans!#REF!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1">#REF!</definedName>
    <definedName name="TextRefCopy52">'[5]reval.'!$H$6</definedName>
    <definedName name="TextRefCopy53">'[5]reval.'!$D$8</definedName>
    <definedName name="TextRefCopy54">'[5]reval.'!$D$8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0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#REF!</definedName>
    <definedName name="TextRefCopy89">#REF!</definedName>
    <definedName name="TextRefCopy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RangeCount" hidden="1">233</definedName>
  </definedNames>
  <calcPr calcId="191029" iterate="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4" i="2" l="1"/>
  <c r="I54" i="2"/>
  <c r="J42" i="2"/>
  <c r="I42" i="2"/>
  <c r="J68" i="1"/>
  <c r="I68" i="1"/>
  <c r="J58" i="1"/>
  <c r="I58" i="1"/>
  <c r="I34" i="1"/>
  <c r="J34" i="1"/>
  <c r="I65" i="3"/>
  <c r="I53" i="3"/>
  <c r="I33" i="3"/>
  <c r="I28" i="3"/>
  <c r="I18" i="3"/>
  <c r="I14" i="3"/>
  <c r="I69" i="2"/>
  <c r="I36" i="2"/>
  <c r="I27" i="2"/>
  <c r="I14" i="2"/>
  <c r="I80" i="1"/>
  <c r="I76" i="1"/>
  <c r="I50" i="1"/>
  <c r="I25" i="1"/>
  <c r="I16" i="1"/>
  <c r="I14" i="1" s="1"/>
  <c r="I67" i="3" l="1"/>
  <c r="I40" i="3"/>
  <c r="I34" i="2"/>
  <c r="I79" i="2" s="1"/>
  <c r="I48" i="1"/>
  <c r="I69" i="3" l="1"/>
  <c r="I74" i="3" s="1"/>
  <c r="I88" i="1"/>
  <c r="K81" i="3"/>
  <c r="K65" i="3"/>
  <c r="K53" i="3"/>
  <c r="K33" i="3"/>
  <c r="K28" i="3"/>
  <c r="K18" i="3"/>
  <c r="K14" i="3"/>
  <c r="J69" i="2"/>
  <c r="J36" i="2"/>
  <c r="J27" i="2"/>
  <c r="J80" i="1"/>
  <c r="J76" i="1"/>
  <c r="J50" i="1"/>
  <c r="J25" i="1"/>
  <c r="J16" i="1"/>
  <c r="J14" i="1" l="1"/>
  <c r="K67" i="3"/>
  <c r="K40" i="3"/>
  <c r="J34" i="2"/>
  <c r="J85" i="2"/>
  <c r="J48" i="1"/>
  <c r="K69" i="3" l="1"/>
  <c r="K74" i="3" s="1"/>
  <c r="J88" i="1"/>
  <c r="J14" i="2"/>
  <c r="J79" i="2" s="1"/>
</calcChain>
</file>

<file path=xl/sharedStrings.xml><?xml version="1.0" encoding="utf-8"?>
<sst xmlns="http://schemas.openxmlformats.org/spreadsheetml/2006/main" count="353" uniqueCount="226">
  <si>
    <t>11222149-2640-113-14</t>
  </si>
  <si>
    <t>14-09-300339</t>
  </si>
  <si>
    <t>FLEXTRONICS INTERNATIONAL KFT.</t>
  </si>
  <si>
    <t>Megjegyzés</t>
  </si>
  <si>
    <t>A.</t>
  </si>
  <si>
    <t>I.</t>
  </si>
  <si>
    <t>Immateriális javak</t>
  </si>
  <si>
    <t>1.</t>
  </si>
  <si>
    <t>2.</t>
  </si>
  <si>
    <t>3.</t>
  </si>
  <si>
    <t>4.</t>
  </si>
  <si>
    <t>5.</t>
  </si>
  <si>
    <t>6.</t>
  </si>
  <si>
    <t>7.</t>
  </si>
  <si>
    <t>II.</t>
  </si>
  <si>
    <t>Tárgyi eszközök</t>
  </si>
  <si>
    <t>III.</t>
  </si>
  <si>
    <t>Befektetett pénzügyi eszközök</t>
  </si>
  <si>
    <t>8.</t>
  </si>
  <si>
    <t>9.</t>
  </si>
  <si>
    <t>B.</t>
  </si>
  <si>
    <t xml:space="preserve">I. </t>
  </si>
  <si>
    <t>Készletek</t>
  </si>
  <si>
    <t>Követelések</t>
  </si>
  <si>
    <t>Értékpapírok</t>
  </si>
  <si>
    <t>IV.</t>
  </si>
  <si>
    <t>C.</t>
  </si>
  <si>
    <t>Nagy László</t>
  </si>
  <si>
    <t>Cégvezető</t>
  </si>
  <si>
    <t>D.</t>
  </si>
  <si>
    <t>V.</t>
  </si>
  <si>
    <t>VI.</t>
  </si>
  <si>
    <t>VII.</t>
  </si>
  <si>
    <t>E.</t>
  </si>
  <si>
    <t>F.</t>
  </si>
  <si>
    <t>G.</t>
  </si>
  <si>
    <t>10.</t>
  </si>
  <si>
    <t>11.</t>
  </si>
  <si>
    <t>12.</t>
  </si>
  <si>
    <t>13.</t>
  </si>
  <si>
    <t>14.</t>
  </si>
  <si>
    <t>15.</t>
  </si>
  <si>
    <t>16.</t>
  </si>
  <si>
    <t>17.</t>
  </si>
  <si>
    <t>VIII.</t>
  </si>
  <si>
    <t>18.</t>
  </si>
  <si>
    <t>19.</t>
  </si>
  <si>
    <t>20.</t>
  </si>
  <si>
    <t>21.</t>
  </si>
  <si>
    <t>22.</t>
  </si>
  <si>
    <t>IX.</t>
  </si>
  <si>
    <t>X.</t>
  </si>
  <si>
    <t/>
  </si>
  <si>
    <t>Christian Pfister</t>
  </si>
  <si>
    <t>X/1.</t>
  </si>
  <si>
    <r>
      <rPr>
        <sz val="11"/>
        <rFont val="Times New Roman CE"/>
        <family val="1"/>
        <charset val="238"/>
      </rPr>
      <t>Statistical code:</t>
    </r>
  </si>
  <si>
    <t>Statistical code:</t>
  </si>
  <si>
    <r>
      <rPr>
        <sz val="11"/>
        <rFont val="Times New Roman CE"/>
        <family val="1"/>
        <charset val="238"/>
      </rPr>
      <t>Company registration number:</t>
    </r>
  </si>
  <si>
    <t>Company registration number:</t>
  </si>
  <si>
    <t>BALANCE SHEET VERSION “A” as of 31 March 2026</t>
  </si>
  <si>
    <t>(All balances are given in EUR)</t>
  </si>
  <si>
    <t>ASSETS</t>
  </si>
  <si>
    <r>
      <rPr>
        <u/>
        <sz val="11"/>
        <rFont val="Times New Roman CE"/>
      </rPr>
      <t>FIXED ASSETS</t>
    </r>
  </si>
  <si>
    <r>
      <rPr>
        <sz val="11"/>
        <rFont val="Times New Roman CE"/>
      </rPr>
      <t>Intangible assets</t>
    </r>
  </si>
  <si>
    <r>
      <rPr>
        <sz val="11"/>
        <rFont val="Times New Roman CE"/>
      </rPr>
      <t>Capitalised value of foundation/reorganisation</t>
    </r>
  </si>
  <si>
    <r>
      <rPr>
        <sz val="11"/>
        <rFont val="Times New Roman CE"/>
      </rPr>
      <t>Capitalised value of research &amp; development</t>
    </r>
  </si>
  <si>
    <r>
      <rPr>
        <sz val="11"/>
        <rFont val="Times New Roman CE"/>
      </rPr>
      <t>Valuable rights</t>
    </r>
  </si>
  <si>
    <r>
      <rPr>
        <sz val="11"/>
        <rFont val="Times New Roman CE"/>
      </rPr>
      <t>Intellectual property</t>
    </r>
  </si>
  <si>
    <r>
      <rPr>
        <sz val="11"/>
        <rFont val="Times New Roman CE"/>
      </rPr>
      <t>Goodwill</t>
    </r>
  </si>
  <si>
    <r>
      <rPr>
        <sz val="11"/>
        <rFont val="Times New Roman CE"/>
      </rPr>
      <t>Advances on intangible assets</t>
    </r>
  </si>
  <si>
    <r>
      <rPr>
        <sz val="11"/>
        <rFont val="Times New Roman CE"/>
      </rPr>
      <t>Value adjustment of intangible assets</t>
    </r>
  </si>
  <si>
    <r>
      <rPr>
        <sz val="11"/>
        <rFont val="Times New Roman CE"/>
      </rPr>
      <t>Land and buildings and related valuable rights</t>
    </r>
  </si>
  <si>
    <r>
      <rPr>
        <sz val="11"/>
        <rFont val="Times New Roman CE"/>
      </rPr>
      <t>Technical equipment, machines, vehicles</t>
    </r>
  </si>
  <si>
    <r>
      <rPr>
        <sz val="11"/>
        <rFont val="Times New Roman CE"/>
      </rPr>
      <t>Other equipment, facilities, vehicles</t>
    </r>
  </si>
  <si>
    <r>
      <rPr>
        <sz val="11"/>
        <rFont val="Times New Roman CE"/>
      </rPr>
      <t>Livestock</t>
    </r>
  </si>
  <si>
    <r>
      <rPr>
        <sz val="11"/>
        <rFont val="Times New Roman CE"/>
      </rPr>
      <t>Construction projects, renovations</t>
    </r>
  </si>
  <si>
    <r>
      <rPr>
        <sz val="11"/>
        <rFont val="Times New Roman CE"/>
      </rPr>
      <t>Advances on construction projects</t>
    </r>
  </si>
  <si>
    <r>
      <rPr>
        <sz val="11"/>
        <rFont val="Times New Roman CE"/>
      </rPr>
      <t>Value adjustment of tangible assets</t>
    </r>
  </si>
  <si>
    <r>
      <rPr>
        <sz val="11"/>
        <rFont val="Times New Roman CE"/>
      </rPr>
      <t>Tangible assets</t>
    </r>
  </si>
  <si>
    <r>
      <rPr>
        <sz val="11"/>
        <rFont val="Times New Roman CE"/>
      </rPr>
      <t>Investments</t>
    </r>
  </si>
  <si>
    <r>
      <rPr>
        <sz val="11"/>
        <rFont val="Times New Roman CE"/>
      </rPr>
      <t>Long-term shares in affiliated parties</t>
    </r>
  </si>
  <si>
    <r>
      <rPr>
        <sz val="11"/>
        <rFont val="Times New Roman CE"/>
      </rPr>
      <t>Long-term loans given to affiliated parties</t>
    </r>
  </si>
  <si>
    <r>
      <rPr>
        <sz val="11"/>
        <rFont val="Times New Roman CE"/>
      </rPr>
      <t>Significant long-term shareholdings</t>
    </r>
  </si>
  <si>
    <r>
      <rPr>
        <sz val="11"/>
        <rFont val="Times New Roman CE"/>
      </rPr>
      <t>Long-term loans given to parties associated with major participating interest</t>
    </r>
  </si>
  <si>
    <r>
      <rPr>
        <sz val="11"/>
        <rFont val="Times New Roman CE"/>
      </rPr>
      <t>Other long-term participations</t>
    </r>
  </si>
  <si>
    <r>
      <rPr>
        <sz val="11"/>
        <rFont val="Times New Roman CE"/>
      </rPr>
      <t>Long-term loans given to other related parties</t>
    </r>
  </si>
  <si>
    <r>
      <rPr>
        <sz val="11"/>
        <rFont val="Times New Roman CE"/>
      </rPr>
      <t>Other long-term loans given</t>
    </r>
  </si>
  <si>
    <r>
      <rPr>
        <sz val="11"/>
        <rFont val="Times New Roman CE"/>
      </rPr>
      <t>Long-term debt securities</t>
    </r>
  </si>
  <si>
    <r>
      <rPr>
        <sz val="11"/>
        <rFont val="Times New Roman CE"/>
      </rPr>
      <t>Value adjustment of investments</t>
    </r>
  </si>
  <si>
    <t>Valuation difference of investments</t>
  </si>
  <si>
    <t>Deferred tax assets</t>
  </si>
  <si>
    <r>
      <rPr>
        <u/>
        <sz val="11"/>
        <rFont val="Times New Roman CE"/>
      </rPr>
      <t>CURRENT ASSETS</t>
    </r>
  </si>
  <si>
    <r>
      <rPr>
        <sz val="11"/>
        <rFont val="Times New Roman CE"/>
      </rPr>
      <t>Materials</t>
    </r>
  </si>
  <si>
    <r>
      <rPr>
        <sz val="11"/>
        <rFont val="Times New Roman CE"/>
      </rPr>
      <t>Work in progress and semi-finished goods</t>
    </r>
  </si>
  <si>
    <r>
      <rPr>
        <sz val="11"/>
        <rFont val="Times New Roman CE"/>
      </rPr>
      <t>Young, store and other livestock</t>
    </r>
  </si>
  <si>
    <r>
      <rPr>
        <sz val="11"/>
        <rFont val="Times New Roman CE"/>
      </rPr>
      <t>Finished goods</t>
    </r>
  </si>
  <si>
    <r>
      <rPr>
        <sz val="11"/>
        <rFont val="Times New Roman CE"/>
      </rPr>
      <t>Goods</t>
    </r>
  </si>
  <si>
    <r>
      <rPr>
        <sz val="11"/>
        <rFont val="Times New Roman CE"/>
      </rPr>
      <t>Advances on inventories</t>
    </r>
  </si>
  <si>
    <r>
      <rPr>
        <sz val="11"/>
        <rFont val="Times New Roman CE"/>
      </rPr>
      <t>Inventories</t>
    </r>
  </si>
  <si>
    <r>
      <rPr>
        <sz val="11"/>
        <rFont val="Times New Roman CE"/>
      </rPr>
      <t>Receivables</t>
    </r>
  </si>
  <si>
    <r>
      <rPr>
        <sz val="11"/>
        <rFont val="Times New Roman CE"/>
      </rPr>
      <t>Trade receivables (debtors)</t>
    </r>
  </si>
  <si>
    <r>
      <rPr>
        <sz val="11"/>
        <rFont val="Times New Roman CE"/>
      </rPr>
      <t>Receivables from affiliated parties</t>
    </r>
  </si>
  <si>
    <r>
      <rPr>
        <sz val="11"/>
        <rFont val="Times New Roman CE"/>
      </rPr>
      <t>Receivables from parties associated with major participating interest</t>
    </r>
  </si>
  <si>
    <r>
      <rPr>
        <sz val="11"/>
        <rFont val="Times New Roman CE"/>
      </rPr>
      <t>Receivables from other related parties</t>
    </r>
  </si>
  <si>
    <r>
      <rPr>
        <sz val="11"/>
        <rFont val="Times New Roman CE"/>
      </rPr>
      <t>Bills receivable</t>
    </r>
  </si>
  <si>
    <r>
      <rPr>
        <sz val="11"/>
        <rFont val="Times New Roman CE"/>
      </rPr>
      <t>Other receivables</t>
    </r>
  </si>
  <si>
    <t>Valuation difference of receivables</t>
  </si>
  <si>
    <t>Positive valuation difference of derivatives</t>
  </si>
  <si>
    <r>
      <rPr>
        <sz val="11"/>
        <rFont val="Times New Roman CE"/>
      </rPr>
      <t>Shares in affiliated parties</t>
    </r>
  </si>
  <si>
    <r>
      <rPr>
        <sz val="11"/>
        <rFont val="Times New Roman CE"/>
      </rPr>
      <t>Significant shareholdings</t>
    </r>
  </si>
  <si>
    <r>
      <rPr>
        <sz val="11"/>
        <rFont val="Times New Roman CE"/>
      </rPr>
      <t>Shares in other enterprises</t>
    </r>
  </si>
  <si>
    <r>
      <rPr>
        <sz val="11"/>
        <rFont val="Times New Roman CE"/>
      </rPr>
      <t>Treasury shares and quotas</t>
    </r>
  </si>
  <si>
    <r>
      <rPr>
        <sz val="11"/>
        <rFont val="Times New Roman CE"/>
      </rPr>
      <t>Debt securities for trading</t>
    </r>
  </si>
  <si>
    <t>Valuation difference of securities</t>
  </si>
  <si>
    <r>
      <rPr>
        <sz val="11"/>
        <rFont val="Times New Roman CE"/>
      </rPr>
      <t>Securities</t>
    </r>
  </si>
  <si>
    <r>
      <rPr>
        <sz val="11"/>
        <rFont val="Times New Roman CE"/>
      </rPr>
      <t>Cash and bank balances</t>
    </r>
  </si>
  <si>
    <r>
      <rPr>
        <sz val="11"/>
        <rFont val="Times New Roman CE"/>
      </rPr>
      <t>Cash on hand, cheques</t>
    </r>
  </si>
  <si>
    <r>
      <rPr>
        <sz val="11"/>
        <rFont val="Times New Roman CE"/>
      </rPr>
      <t>Bank deposits</t>
    </r>
  </si>
  <si>
    <r>
      <rPr>
        <u/>
        <sz val="11"/>
        <rFont val="Times New Roman CE"/>
      </rPr>
      <t>PREPAYMENTS</t>
    </r>
  </si>
  <si>
    <r>
      <rPr>
        <sz val="11"/>
        <rFont val="Times New Roman CE"/>
      </rPr>
      <t>Accrued income</t>
    </r>
  </si>
  <si>
    <r>
      <rPr>
        <sz val="11"/>
        <rFont val="Times New Roman CE"/>
      </rPr>
      <t>Prepaid expenses</t>
    </r>
  </si>
  <si>
    <r>
      <rPr>
        <sz val="11"/>
        <rFont val="Times New Roman CE"/>
      </rPr>
      <t>Deferred expenses</t>
    </r>
  </si>
  <si>
    <r>
      <rPr>
        <u/>
        <sz val="11"/>
        <rFont val="Times New Roman CE"/>
      </rPr>
      <t>TOTAL ASSETS</t>
    </r>
  </si>
  <si>
    <t>Tab, 28 July 2026</t>
  </si>
  <si>
    <t>31 March 2025</t>
  </si>
  <si>
    <t>31 March 2026</t>
  </si>
  <si>
    <r>
      <rPr>
        <u/>
        <sz val="11"/>
        <rFont val="Times New Roman CE"/>
        <family val="1"/>
        <charset val="238"/>
      </rPr>
      <t>LIABILITIES</t>
    </r>
  </si>
  <si>
    <r>
      <rPr>
        <u/>
        <sz val="11"/>
        <rFont val="Times New Roman CE"/>
        <family val="1"/>
        <charset val="238"/>
      </rPr>
      <t>EQUITY</t>
    </r>
  </si>
  <si>
    <r>
      <rPr>
        <sz val="11"/>
        <rFont val="Times New Roman CE"/>
        <family val="1"/>
        <charset val="238"/>
      </rPr>
      <t>Registered capital</t>
    </r>
  </si>
  <si>
    <r>
      <rPr>
        <sz val="11"/>
        <rFont val="Times New Roman CE"/>
        <family val="1"/>
        <charset val="238"/>
      </rPr>
      <t>of this:</t>
    </r>
  </si>
  <si>
    <r>
      <rPr>
        <sz val="11"/>
        <rFont val="Times New Roman CE"/>
        <family val="1"/>
        <charset val="238"/>
      </rPr>
      <t>repurchased ownership share at nominal value</t>
    </r>
  </si>
  <si>
    <r>
      <rPr>
        <sz val="11"/>
        <rFont val="Times New Roman CE"/>
        <family val="1"/>
        <charset val="238"/>
      </rPr>
      <t>Called unpaid capital (-)</t>
    </r>
  </si>
  <si>
    <r>
      <rPr>
        <sz val="11"/>
        <rFont val="Times New Roman CE"/>
        <family val="1"/>
        <charset val="238"/>
      </rPr>
      <t>Capital reserve</t>
    </r>
  </si>
  <si>
    <r>
      <rPr>
        <sz val="11"/>
        <rFont val="Times New Roman CE"/>
        <family val="1"/>
        <charset val="238"/>
      </rPr>
      <t>Profit reserve</t>
    </r>
  </si>
  <si>
    <r>
      <rPr>
        <sz val="11"/>
        <rFont val="Times New Roman CE"/>
        <family val="1"/>
        <charset val="238"/>
      </rPr>
      <t>Tied-up reserve</t>
    </r>
  </si>
  <si>
    <r>
      <rPr>
        <sz val="11"/>
        <rFont val="Times New Roman CE"/>
        <family val="1"/>
        <charset val="238"/>
      </rPr>
      <t>Valuation reserve</t>
    </r>
  </si>
  <si>
    <r>
      <rPr>
        <sz val="11"/>
        <rFont val="Times New Roman CE"/>
        <family val="1"/>
        <charset val="238"/>
      </rPr>
      <t>After-tax profit</t>
    </r>
  </si>
  <si>
    <r>
      <rPr>
        <u/>
        <sz val="11"/>
        <rFont val="Times New Roman CE"/>
        <family val="1"/>
        <charset val="238"/>
      </rPr>
      <t>PROVISIONS</t>
    </r>
  </si>
  <si>
    <r>
      <rPr>
        <sz val="11"/>
        <rFont val="Times New Roman CE"/>
        <family val="1"/>
        <charset val="238"/>
      </rPr>
      <t>Provisions for expected liabilities</t>
    </r>
  </si>
  <si>
    <r>
      <rPr>
        <sz val="11"/>
        <rFont val="Times New Roman CE"/>
        <family val="1"/>
        <charset val="238"/>
      </rPr>
      <t>Provisions for future expenses</t>
    </r>
  </si>
  <si>
    <r>
      <rPr>
        <sz val="11"/>
        <rFont val="Times New Roman CE"/>
        <family val="1"/>
        <charset val="238"/>
      </rPr>
      <t>Other provisions</t>
    </r>
  </si>
  <si>
    <r>
      <rPr>
        <sz val="11"/>
        <rFont val="Times New Roman CE"/>
        <family val="1"/>
        <charset val="238"/>
      </rPr>
      <t>Subordinated liabilities due to affiliated parties</t>
    </r>
  </si>
  <si>
    <r>
      <rPr>
        <sz val="11"/>
        <rFont val="Times New Roman CE"/>
        <family val="1"/>
        <charset val="238"/>
      </rPr>
      <t>Subordinated liabilities owed to parties associated with major participating interest</t>
    </r>
  </si>
  <si>
    <r>
      <rPr>
        <sz val="11"/>
        <rFont val="Times New Roman CE"/>
        <family val="1"/>
        <charset val="238"/>
      </rPr>
      <t>Subordinated liabilities due to other related parties</t>
    </r>
  </si>
  <si>
    <r>
      <rPr>
        <sz val="11"/>
        <rFont val="Times New Roman CE"/>
        <family val="1"/>
        <charset val="238"/>
      </rPr>
      <t>Subordinated liabilities due to other enterprises</t>
    </r>
  </si>
  <si>
    <r>
      <rPr>
        <sz val="11"/>
        <rFont val="Times New Roman CE"/>
        <family val="1"/>
        <charset val="238"/>
      </rPr>
      <t>Subordinated liabilities</t>
    </r>
  </si>
  <si>
    <r>
      <rPr>
        <sz val="11"/>
        <rFont val="Times New Roman CE"/>
        <family val="1"/>
        <charset val="238"/>
      </rPr>
      <t>Long-term liabilities</t>
    </r>
  </si>
  <si>
    <r>
      <rPr>
        <sz val="11"/>
        <rFont val="Times New Roman CE"/>
        <family val="1"/>
        <charset val="238"/>
      </rPr>
      <t>Long-term loans received</t>
    </r>
  </si>
  <si>
    <r>
      <rPr>
        <sz val="11"/>
        <rFont val="Times New Roman CE"/>
        <family val="1"/>
        <charset val="238"/>
      </rPr>
      <t>Convertible bonds</t>
    </r>
  </si>
  <si>
    <r>
      <rPr>
        <sz val="11"/>
        <rFont val="Times New Roman CE"/>
        <family val="1"/>
        <charset val="238"/>
      </rPr>
      <t>Bonds payable</t>
    </r>
  </si>
  <si>
    <r>
      <rPr>
        <sz val="11"/>
        <rFont val="Times New Roman CE"/>
        <family val="1"/>
        <charset val="238"/>
      </rPr>
      <t>Investment and development loans</t>
    </r>
  </si>
  <si>
    <r>
      <rPr>
        <sz val="11"/>
        <rFont val="Times New Roman CE"/>
        <family val="1"/>
        <charset val="238"/>
      </rPr>
      <t>Other long-term loans</t>
    </r>
  </si>
  <si>
    <r>
      <rPr>
        <sz val="11"/>
        <rFont val="Times New Roman CE"/>
        <family val="1"/>
        <charset val="238"/>
      </rPr>
      <t>Long-term liabilities to affiliated parties</t>
    </r>
  </si>
  <si>
    <r>
      <rPr>
        <sz val="11"/>
        <rFont val="Times New Roman CE"/>
        <family val="1"/>
        <charset val="238"/>
      </rPr>
      <t>Long-term liabilities to parties associated with major participating interest</t>
    </r>
  </si>
  <si>
    <r>
      <rPr>
        <sz val="11"/>
        <rFont val="Times New Roman CE"/>
        <family val="1"/>
        <charset val="238"/>
      </rPr>
      <t>Long-term liabilities to other related parties</t>
    </r>
  </si>
  <si>
    <r>
      <rPr>
        <sz val="11"/>
        <rFont val="Times New Roman CE"/>
        <family val="1"/>
        <charset val="238"/>
      </rPr>
      <t>Other long-term liabilities</t>
    </r>
  </si>
  <si>
    <t>Deferred tax liability</t>
  </si>
  <si>
    <r>
      <rPr>
        <sz val="11"/>
        <rFont val="Times New Roman CE"/>
        <family val="1"/>
        <charset val="238"/>
      </rPr>
      <t>Short-term liabilities</t>
    </r>
  </si>
  <si>
    <r>
      <rPr>
        <sz val="11"/>
        <rFont val="Times New Roman CE"/>
        <family val="1"/>
        <charset val="238"/>
      </rPr>
      <t>Short-term loans</t>
    </r>
  </si>
  <si>
    <r>
      <rPr>
        <sz val="11"/>
        <rFont val="Times New Roman CE"/>
        <family val="1"/>
        <charset val="238"/>
      </rPr>
      <t>- of this: convertible bonds</t>
    </r>
  </si>
  <si>
    <r>
      <rPr>
        <sz val="11"/>
        <rFont val="Times New Roman CE"/>
        <family val="1"/>
        <charset val="238"/>
      </rPr>
      <t>Short-term borrowings</t>
    </r>
  </si>
  <si>
    <r>
      <rPr>
        <sz val="11"/>
        <rFont val="Times New Roman CE"/>
        <family val="1"/>
        <charset val="238"/>
      </rPr>
      <t>Advances received from customers</t>
    </r>
  </si>
  <si>
    <r>
      <rPr>
        <sz val="11"/>
        <rFont val="Times New Roman CE"/>
        <family val="1"/>
        <charset val="238"/>
      </rPr>
      <t>Trade payables (creditors)</t>
    </r>
  </si>
  <si>
    <r>
      <rPr>
        <sz val="11"/>
        <rFont val="Times New Roman CE"/>
        <family val="1"/>
        <charset val="238"/>
      </rPr>
      <t>Bills payable</t>
    </r>
  </si>
  <si>
    <r>
      <rPr>
        <sz val="11"/>
        <rFont val="Times New Roman CE"/>
        <family val="1"/>
        <charset val="238"/>
      </rPr>
      <t>Short-term liabilities to affiliated parties</t>
    </r>
  </si>
  <si>
    <r>
      <rPr>
        <sz val="11"/>
        <rFont val="Times New Roman CE"/>
        <family val="1"/>
        <charset val="238"/>
      </rPr>
      <t>Short-term liabilities to parties associated with major participating interest</t>
    </r>
  </si>
  <si>
    <r>
      <rPr>
        <sz val="11"/>
        <rFont val="Times New Roman CE"/>
        <family val="1"/>
        <charset val="238"/>
      </rPr>
      <t>Short-term liabilities to other related parties</t>
    </r>
  </si>
  <si>
    <r>
      <rPr>
        <sz val="11"/>
        <rFont val="Times New Roman CE"/>
        <family val="1"/>
        <charset val="238"/>
      </rPr>
      <t>Other short-term liabilities</t>
    </r>
  </si>
  <si>
    <t>Valuation difference of liabilities</t>
  </si>
  <si>
    <t>Negative valuation difference of derivatives</t>
  </si>
  <si>
    <r>
      <rPr>
        <sz val="11"/>
        <rFont val="Times New Roman CE"/>
        <family val="1"/>
        <charset val="238"/>
      </rPr>
      <t>Prepaid income</t>
    </r>
  </si>
  <si>
    <r>
      <rPr>
        <sz val="11"/>
        <rFont val="Times New Roman CE"/>
        <family val="1"/>
        <charset val="238"/>
      </rPr>
      <t>Accrued expenses</t>
    </r>
  </si>
  <si>
    <r>
      <rPr>
        <sz val="11"/>
        <rFont val="Times New Roman CE"/>
        <family val="1"/>
        <charset val="238"/>
      </rPr>
      <t>Deferred income</t>
    </r>
  </si>
  <si>
    <r>
      <rPr>
        <u/>
        <sz val="11"/>
        <rFont val="Times New Roman CE"/>
        <family val="1"/>
        <charset val="238"/>
      </rPr>
      <t>ACCRUALS</t>
    </r>
  </si>
  <si>
    <r>
      <rPr>
        <u/>
        <sz val="11"/>
        <rFont val="Times New Roman CE"/>
        <family val="1"/>
        <charset val="238"/>
      </rPr>
      <t>TOTAL EQUITY AND LIABILITIES</t>
    </r>
  </si>
  <si>
    <t>Managing director</t>
  </si>
  <si>
    <t>INCOME STATEMENT (TOTAL COST METHOD) VERSION “A” FOR THE FINANCIAL YEAR BETWEEN 1 APRIL 2025 AND 31 MARCH 2026</t>
  </si>
  <si>
    <r>
      <rPr>
        <sz val="11"/>
        <rFont val="Times New Roman CE"/>
      </rPr>
      <t>Statistical code:</t>
    </r>
  </si>
  <si>
    <r>
      <rPr>
        <sz val="11"/>
        <rFont val="Times New Roman CE"/>
      </rPr>
      <t>Company registration number:</t>
    </r>
  </si>
  <si>
    <r>
      <rPr>
        <sz val="11"/>
        <rFont val="Times New Roman CE"/>
      </rPr>
      <t>Net domestic sales</t>
    </r>
  </si>
  <si>
    <r>
      <rPr>
        <sz val="11"/>
        <rFont val="Times New Roman CE"/>
      </rPr>
      <t>Net export sales</t>
    </r>
  </si>
  <si>
    <r>
      <rPr>
        <sz val="11"/>
        <rFont val="Times New Roman CE"/>
      </rPr>
      <t>Net sales revenue</t>
    </r>
  </si>
  <si>
    <r>
      <rPr>
        <sz val="11"/>
        <rFont val="Times New Roman CE"/>
      </rPr>
      <t>Change in self-manufactured inventories</t>
    </r>
  </si>
  <si>
    <r>
      <rPr>
        <sz val="11"/>
        <rFont val="Times New Roman CE"/>
      </rPr>
      <t>Own work capitalised</t>
    </r>
  </si>
  <si>
    <r>
      <rPr>
        <sz val="11"/>
        <rFont val="Times New Roman CE"/>
      </rPr>
      <t>Value of own performance capitalised</t>
    </r>
  </si>
  <si>
    <r>
      <rPr>
        <sz val="11"/>
        <rFont val="Times New Roman CE"/>
      </rPr>
      <t>Other income</t>
    </r>
  </si>
  <si>
    <r>
      <rPr>
        <sz val="11"/>
        <rFont val="Times New Roman CE"/>
      </rPr>
      <t>of this: reversed impairment</t>
    </r>
  </si>
  <si>
    <t>Material costs</t>
  </si>
  <si>
    <t>Services used</t>
  </si>
  <si>
    <t>Value of other services</t>
  </si>
  <si>
    <t>Cost of goods sold</t>
  </si>
  <si>
    <t>Performance of subcontractors</t>
  </si>
  <si>
    <r>
      <rPr>
        <sz val="11"/>
        <rFont val="Times New Roman CE"/>
      </rPr>
      <t>Material type expenditure</t>
    </r>
  </si>
  <si>
    <r>
      <rPr>
        <sz val="11"/>
        <rFont val="Times New Roman CE"/>
      </rPr>
      <t>Payroll costs</t>
    </r>
  </si>
  <si>
    <r>
      <rPr>
        <sz val="11"/>
        <rFont val="Times New Roman CE"/>
      </rPr>
      <t>Other payments to staff</t>
    </r>
  </si>
  <si>
    <r>
      <rPr>
        <sz val="11"/>
        <rFont val="Times New Roman CE"/>
      </rPr>
      <t>Payroll taxes</t>
    </r>
  </si>
  <si>
    <r>
      <rPr>
        <sz val="11"/>
        <rFont val="Times New Roman CE"/>
      </rPr>
      <t>Staff costs</t>
    </r>
  </si>
  <si>
    <r>
      <rPr>
        <sz val="11"/>
        <rFont val="Times New Roman CE"/>
      </rPr>
      <t>Depreciation</t>
    </r>
  </si>
  <si>
    <r>
      <rPr>
        <sz val="11"/>
        <rFont val="Times New Roman CE"/>
      </rPr>
      <t>of this: impairment</t>
    </r>
  </si>
  <si>
    <r>
      <rPr>
        <sz val="11"/>
        <rFont val="Times New Roman CE"/>
      </rPr>
      <t>OPERATING PROFIT</t>
    </r>
  </si>
  <si>
    <r>
      <rPr>
        <sz val="11"/>
        <rFont val="Times New Roman CE"/>
      </rPr>
      <t>Dividend, profit share received (due)</t>
    </r>
  </si>
  <si>
    <r>
      <rPr>
        <sz val="11"/>
        <rFont val="Times New Roman CE"/>
      </rPr>
      <t>of this: from affiliates</t>
    </r>
  </si>
  <si>
    <r>
      <rPr>
        <sz val="11"/>
        <rFont val="Times New Roman CE"/>
      </rPr>
      <t>Income and capital gain on participations</t>
    </r>
  </si>
  <si>
    <r>
      <rPr>
        <sz val="11"/>
        <rFont val="Times New Roman CE"/>
      </rPr>
      <t>Of this: received from associated parties</t>
    </r>
  </si>
  <si>
    <r>
      <rPr>
        <sz val="11"/>
        <rFont val="Times New Roman CE"/>
      </rPr>
      <t>Income and capital gain on investments (securities and loans)</t>
    </r>
  </si>
  <si>
    <r>
      <rPr>
        <sz val="11"/>
        <rFont val="Times New Roman CE"/>
      </rPr>
      <t>Of this: received from affiliated parties</t>
    </r>
  </si>
  <si>
    <r>
      <rPr>
        <sz val="11"/>
        <rFont val="Times New Roman CE"/>
      </rPr>
      <t>Other interest and similar income received (due)</t>
    </r>
  </si>
  <si>
    <r>
      <rPr>
        <sz val="11"/>
        <rFont val="Times New Roman CE"/>
      </rPr>
      <t>of this: received from associated parties</t>
    </r>
  </si>
  <si>
    <r>
      <rPr>
        <sz val="11"/>
        <rFont val="Times New Roman CE"/>
      </rPr>
      <t>Other income from financial transactions</t>
    </r>
  </si>
  <si>
    <t>of this:valuation difference</t>
  </si>
  <si>
    <r>
      <rPr>
        <sz val="11"/>
        <rFont val="Times New Roman CE"/>
      </rPr>
      <t>Expenditures and capital loss on participations</t>
    </r>
  </si>
  <si>
    <r>
      <rPr>
        <sz val="11"/>
        <rFont val="Times New Roman CE"/>
      </rPr>
      <t>Of which: granted to associated parties</t>
    </r>
  </si>
  <si>
    <r>
      <rPr>
        <sz val="11"/>
        <rFont val="Times New Roman CE"/>
      </rPr>
      <t>Expenditures and capital loss on investments (securities and loans)</t>
    </r>
  </si>
  <si>
    <r>
      <rPr>
        <sz val="11"/>
        <rFont val="Times New Roman CE"/>
      </rPr>
      <t>Payable interest and similar expenditure</t>
    </r>
  </si>
  <si>
    <r>
      <rPr>
        <sz val="11"/>
        <rFont val="Times New Roman CE"/>
      </rPr>
      <t>Impairment of shares, securities, long-term loans given and bank deposits</t>
    </r>
  </si>
  <si>
    <r>
      <rPr>
        <sz val="11"/>
        <rFont val="Times New Roman CE"/>
      </rPr>
      <t>Income from financial transactions</t>
    </r>
  </si>
  <si>
    <r>
      <rPr>
        <sz val="11"/>
        <rFont val="Times New Roman CE"/>
      </rPr>
      <t>PROFIT ON FINANCIAL TRANSACTIONS</t>
    </r>
  </si>
  <si>
    <r>
      <rPr>
        <sz val="11"/>
        <rFont val="Times New Roman CE"/>
      </rPr>
      <t>PRE-TAX PROFIT</t>
    </r>
  </si>
  <si>
    <r>
      <rPr>
        <sz val="11"/>
        <rFont val="Times New Roman CE"/>
      </rPr>
      <t>Tax expense</t>
    </r>
  </si>
  <si>
    <t>Deferred tax</t>
  </si>
  <si>
    <r>
      <rPr>
        <sz val="11"/>
        <rFont val="Times New Roman CE"/>
      </rPr>
      <t>AFTER-TAX PROFIT</t>
    </r>
  </si>
  <si>
    <t>1 April 2024 - 31 March 2025</t>
  </si>
  <si>
    <t>1 April 2025 - 31 March 2026</t>
  </si>
  <si>
    <t>Other expenses</t>
  </si>
  <si>
    <t>Expenses of financial transactions</t>
  </si>
  <si>
    <t>Other expenses of financial transactions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</si>
</sst>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-* #,##0.00\ _F_t_-;\-* #,##0.00\ _F_t_-;_-* &quot;-&quot;??\ _F_t_-;_-@_-"/>
    <numFmt numFmtId="165" formatCode="#,##0\ ;\(##,#00"/>
    <numFmt numFmtId="166" formatCode="###\ ###\ ##0"/>
    <numFmt numFmtId="167" formatCode="#,##0.0000_);\(#,##0.0000\)"/>
  </numFmts>
  <fonts count="15">
    <font>
      <sz val="10"/>
      <name val="Arial"/>
      <charset val="238"/>
    </font>
    <font>
      <sz val="11"/>
      <name val="Book Antiqua"/>
      <family val="1"/>
    </font>
    <font>
      <sz val="11"/>
      <name val="Times New Roman CE"/>
    </font>
    <font>
      <sz val="11"/>
      <name val="Times New Roman CE"/>
      <family val="1"/>
      <charset val="238"/>
    </font>
    <font>
      <b/>
      <sz val="11"/>
      <name val="Times New Roman CE"/>
    </font>
    <font>
      <u/>
      <sz val="11"/>
      <name val="Times New Roman CE"/>
    </font>
    <font>
      <sz val="10"/>
      <name val="Arial"/>
      <family val="2"/>
    </font>
    <font>
      <b/>
      <sz val="11"/>
      <name val="Times New Roman CE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u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0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1" applyFont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3" fontId="2" fillId="0" borderId="0" xfId="1" applyNumberFormat="1" applyFont="1"/>
    <xf numFmtId="0" fontId="4" fillId="0" borderId="0" xfId="1" applyFont="1"/>
    <xf numFmtId="0" fontId="2" fillId="0" borderId="0" xfId="1" applyFont="1" applyAlignment="1">
      <alignment horizontal="centerContinuous"/>
    </xf>
    <xf numFmtId="0" fontId="3" fillId="0" borderId="0" xfId="1" applyFont="1" applyAlignment="1">
      <alignment horizontal="centerContinuous"/>
    </xf>
    <xf numFmtId="0" fontId="5" fillId="0" borderId="0" xfId="1" applyFont="1" applyAlignment="1">
      <alignment horizontal="centerContinuous"/>
    </xf>
    <xf numFmtId="0" fontId="5" fillId="0" borderId="0" xfId="1" quotePrefix="1" applyFont="1" applyAlignment="1">
      <alignment horizontal="left"/>
    </xf>
    <xf numFmtId="0" fontId="5" fillId="0" borderId="0" xfId="1" applyFont="1" applyAlignment="1">
      <alignment horizontal="right"/>
    </xf>
    <xf numFmtId="0" fontId="3" fillId="0" borderId="1" xfId="1" quotePrefix="1" applyFont="1" applyBorder="1" applyAlignment="1">
      <alignment horizontal="center"/>
    </xf>
    <xf numFmtId="3" fontId="2" fillId="0" borderId="1" xfId="2" quotePrefix="1" applyNumberFormat="1" applyFont="1" applyFill="1" applyBorder="1" applyAlignment="1" applyProtection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right"/>
    </xf>
    <xf numFmtId="0" fontId="7" fillId="0" borderId="0" xfId="1" applyFont="1"/>
    <xf numFmtId="3" fontId="8" fillId="0" borderId="0" xfId="3" applyNumberFormat="1" applyFont="1" applyFill="1" applyAlignment="1" applyProtection="1">
      <alignment horizontal="right"/>
    </xf>
    <xf numFmtId="3" fontId="9" fillId="0" borderId="0" xfId="1" applyNumberFormat="1" applyFont="1" applyAlignment="1">
      <alignment horizontal="right"/>
    </xf>
    <xf numFmtId="0" fontId="3" fillId="0" borderId="0" xfId="1" applyFont="1" applyAlignment="1" applyProtection="1">
      <alignment horizontal="center"/>
      <protection locked="0"/>
    </xf>
    <xf numFmtId="49" fontId="2" fillId="0" borderId="0" xfId="1" applyNumberFormat="1" applyFont="1" applyAlignment="1">
      <alignment horizontal="left"/>
    </xf>
    <xf numFmtId="49" fontId="2" fillId="0" borderId="0" xfId="1" quotePrefix="1" applyNumberFormat="1" applyFont="1" applyAlignment="1">
      <alignment horizontal="right"/>
    </xf>
    <xf numFmtId="3" fontId="9" fillId="0" borderId="0" xfId="3" applyNumberFormat="1" applyFont="1" applyFill="1" applyAlignment="1" applyProtection="1">
      <alignment horizontal="right"/>
    </xf>
    <xf numFmtId="3" fontId="9" fillId="0" borderId="0" xfId="3" applyNumberFormat="1" applyFont="1" applyFill="1" applyAlignment="1" applyProtection="1">
      <alignment horizontal="right"/>
      <protection locked="0"/>
    </xf>
    <xf numFmtId="40" fontId="2" fillId="0" borderId="0" xfId="1" applyNumberFormat="1" applyFont="1"/>
    <xf numFmtId="0" fontId="2" fillId="0" borderId="0" xfId="1" quotePrefix="1" applyFont="1" applyAlignment="1">
      <alignment horizontal="left"/>
    </xf>
    <xf numFmtId="0" fontId="7" fillId="0" borderId="0" xfId="1" quotePrefix="1" applyFont="1" applyAlignment="1">
      <alignment horizontal="left"/>
    </xf>
    <xf numFmtId="0" fontId="2" fillId="0" borderId="0" xfId="1" quotePrefix="1" applyFont="1"/>
    <xf numFmtId="0" fontId="7" fillId="0" borderId="0" xfId="1" applyFont="1" applyAlignment="1">
      <alignment horizontal="left"/>
    </xf>
    <xf numFmtId="3" fontId="8" fillId="0" borderId="0" xfId="3" applyNumberFormat="1" applyFont="1" applyFill="1" applyProtection="1"/>
    <xf numFmtId="3" fontId="9" fillId="0" borderId="0" xfId="3" applyNumberFormat="1" applyFont="1" applyFill="1" applyProtection="1"/>
    <xf numFmtId="0" fontId="5" fillId="0" borderId="0" xfId="1" applyFont="1" applyAlignment="1">
      <alignment horizontal="left"/>
    </xf>
    <xf numFmtId="3" fontId="8" fillId="0" borderId="0" xfId="3" applyNumberFormat="1" applyFont="1" applyFill="1" applyBorder="1" applyProtection="1"/>
    <xf numFmtId="4" fontId="2" fillId="0" borderId="0" xfId="1" applyNumberFormat="1" applyFont="1"/>
    <xf numFmtId="49" fontId="2" fillId="0" borderId="0" xfId="1" applyNumberFormat="1" applyFont="1" applyAlignment="1">
      <alignment horizontal="right"/>
    </xf>
    <xf numFmtId="3" fontId="8" fillId="0" borderId="0" xfId="2" applyNumberFormat="1" applyFont="1" applyFill="1" applyProtection="1"/>
    <xf numFmtId="3" fontId="9" fillId="0" borderId="0" xfId="2" applyNumberFormat="1" applyFont="1" applyFill="1" applyAlignment="1" applyProtection="1">
      <alignment horizontal="right"/>
      <protection locked="0"/>
    </xf>
    <xf numFmtId="37" fontId="2" fillId="0" borderId="0" xfId="1" applyNumberFormat="1" applyFont="1"/>
    <xf numFmtId="3" fontId="9" fillId="0" borderId="1" xfId="1" applyNumberFormat="1" applyFont="1" applyBorder="1" applyAlignment="1">
      <alignment horizontal="right"/>
    </xf>
    <xf numFmtId="3" fontId="8" fillId="0" borderId="2" xfId="3" applyNumberFormat="1" applyFont="1" applyFill="1" applyBorder="1" applyProtection="1"/>
    <xf numFmtId="3" fontId="2" fillId="0" borderId="0" xfId="1" applyNumberFormat="1" applyFont="1" applyAlignment="1">
      <alignment horizontal="right"/>
    </xf>
    <xf numFmtId="0" fontId="2" fillId="0" borderId="3" xfId="1" applyFont="1" applyBorder="1" applyAlignment="1">
      <alignment horizontal="center"/>
    </xf>
    <xf numFmtId="0" fontId="2" fillId="0" borderId="0" xfId="1" applyFont="1" applyAlignment="1">
      <alignment horizontal="center"/>
    </xf>
    <xf numFmtId="37" fontId="3" fillId="0" borderId="0" xfId="1" applyNumberFormat="1" applyFont="1" applyAlignment="1">
      <alignment horizontal="center"/>
    </xf>
    <xf numFmtId="0" fontId="2" fillId="0" borderId="0" xfId="1" applyFont="1" applyAlignment="1">
      <alignment wrapText="1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65" fontId="3" fillId="0" borderId="0" xfId="1" applyNumberFormat="1" applyFont="1"/>
    <xf numFmtId="3" fontId="3" fillId="0" borderId="0" xfId="1" applyNumberFormat="1" applyFont="1"/>
    <xf numFmtId="0" fontId="10" fillId="0" borderId="0" xfId="1" applyFont="1" applyAlignment="1">
      <alignment horizontal="centerContinuous"/>
    </xf>
    <xf numFmtId="0" fontId="10" fillId="0" borderId="0" xfId="1" quotePrefix="1" applyFont="1" applyAlignment="1">
      <alignment horizontal="left"/>
    </xf>
    <xf numFmtId="0" fontId="10" fillId="0" borderId="0" xfId="1" applyFont="1" applyAlignment="1">
      <alignment horizontal="left"/>
    </xf>
    <xf numFmtId="0" fontId="10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1" fontId="3" fillId="0" borderId="0" xfId="1" applyNumberFormat="1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3" fillId="0" borderId="0" xfId="1" quotePrefix="1" applyFont="1" applyAlignment="1">
      <alignment horizontal="left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right"/>
    </xf>
    <xf numFmtId="0" fontId="11" fillId="0" borderId="0" xfId="1" applyFont="1"/>
    <xf numFmtId="37" fontId="7" fillId="0" borderId="0" xfId="1" applyNumberFormat="1" applyFont="1"/>
    <xf numFmtId="37" fontId="11" fillId="0" borderId="0" xfId="1" applyNumberFormat="1" applyFont="1"/>
    <xf numFmtId="37" fontId="3" fillId="0" borderId="0" xfId="1" applyNumberFormat="1" applyFont="1"/>
    <xf numFmtId="37" fontId="9" fillId="0" borderId="0" xfId="1" applyNumberFormat="1" applyFont="1"/>
    <xf numFmtId="3" fontId="9" fillId="0" borderId="0" xfId="3" applyNumberFormat="1" applyFont="1" applyFill="1" applyProtection="1">
      <protection locked="0"/>
    </xf>
    <xf numFmtId="166" fontId="9" fillId="0" borderId="0" xfId="1" applyNumberFormat="1" applyFont="1"/>
    <xf numFmtId="49" fontId="3" fillId="0" borderId="0" xfId="1" applyNumberFormat="1" applyFont="1" applyAlignment="1">
      <alignment horizontal="left"/>
    </xf>
    <xf numFmtId="49" fontId="3" fillId="0" borderId="0" xfId="1" quotePrefix="1" applyNumberFormat="1" applyFont="1" applyAlignment="1">
      <alignment horizontal="right"/>
    </xf>
    <xf numFmtId="0" fontId="3" fillId="0" borderId="0" xfId="1" quotePrefix="1" applyFont="1" applyAlignment="1">
      <alignment horizontal="right"/>
    </xf>
    <xf numFmtId="165" fontId="7" fillId="0" borderId="0" xfId="1" applyNumberFormat="1" applyFont="1"/>
    <xf numFmtId="4" fontId="3" fillId="0" borderId="0" xfId="1" applyNumberFormat="1" applyFont="1"/>
    <xf numFmtId="37" fontId="9" fillId="0" borderId="1" xfId="1" applyNumberFormat="1" applyFont="1" applyBorder="1"/>
    <xf numFmtId="0" fontId="3" fillId="0" borderId="0" xfId="1" applyFont="1" applyAlignment="1">
      <alignment wrapText="1"/>
    </xf>
    <xf numFmtId="0" fontId="12" fillId="0" borderId="0" xfId="1" applyFont="1"/>
    <xf numFmtId="37" fontId="2" fillId="0" borderId="0" xfId="1" applyNumberFormat="1" applyFont="1" applyAlignment="1">
      <alignment horizontal="right"/>
    </xf>
    <xf numFmtId="0" fontId="2" fillId="0" borderId="1" xfId="1" quotePrefix="1" applyFont="1" applyBorder="1" applyAlignment="1">
      <alignment horizontal="center"/>
    </xf>
    <xf numFmtId="0" fontId="2" fillId="0" borderId="0" xfId="1" quotePrefix="1" applyFont="1" applyAlignment="1">
      <alignment horizontal="center"/>
    </xf>
    <xf numFmtId="37" fontId="2" fillId="0" borderId="0" xfId="1" applyNumberFormat="1" applyFont="1" applyAlignment="1">
      <alignment horizontal="center"/>
    </xf>
    <xf numFmtId="37" fontId="2" fillId="0" borderId="0" xfId="1" applyNumberFormat="1" applyFont="1" applyAlignment="1" applyProtection="1">
      <alignment horizontal="center"/>
      <protection locked="0"/>
    </xf>
    <xf numFmtId="3" fontId="12" fillId="0" borderId="0" xfId="2" applyNumberFormat="1" applyFont="1" applyFill="1" applyProtection="1">
      <protection locked="0"/>
    </xf>
    <xf numFmtId="0" fontId="2" fillId="0" borderId="0" xfId="1" quotePrefix="1" applyFont="1" applyAlignment="1">
      <alignment horizontal="right"/>
    </xf>
    <xf numFmtId="3" fontId="12" fillId="0" borderId="3" xfId="2" applyNumberFormat="1" applyFont="1" applyFill="1" applyBorder="1"/>
    <xf numFmtId="167" fontId="2" fillId="0" borderId="0" xfId="1" applyNumberFormat="1" applyFont="1" applyAlignment="1">
      <alignment horizontal="right"/>
    </xf>
    <xf numFmtId="3" fontId="12" fillId="0" borderId="0" xfId="1" applyNumberFormat="1" applyFont="1"/>
    <xf numFmtId="3" fontId="12" fillId="0" borderId="0" xfId="0" applyNumberFormat="1" applyFont="1"/>
    <xf numFmtId="37" fontId="4" fillId="0" borderId="0" xfId="1" applyNumberFormat="1" applyFont="1"/>
    <xf numFmtId="3" fontId="13" fillId="0" borderId="4" xfId="2" applyNumberFormat="1" applyFont="1" applyFill="1" applyBorder="1"/>
    <xf numFmtId="3" fontId="4" fillId="0" borderId="0" xfId="1" applyNumberFormat="1" applyFont="1"/>
    <xf numFmtId="0" fontId="2" fillId="0" borderId="0" xfId="1" applyFont="1" applyAlignment="1">
      <alignment horizontal="left" indent="1"/>
    </xf>
    <xf numFmtId="37" fontId="2" fillId="0" borderId="0" xfId="1" applyNumberFormat="1" applyFont="1" applyAlignment="1" applyProtection="1">
      <alignment horizontal="right"/>
      <protection locked="0"/>
    </xf>
    <xf numFmtId="0" fontId="4" fillId="0" borderId="0" xfId="1" quotePrefix="1" applyFont="1" applyAlignment="1">
      <alignment horizontal="left"/>
    </xf>
    <xf numFmtId="0" fontId="4" fillId="0" borderId="0" xfId="1" quotePrefix="1" applyFont="1" applyAlignment="1">
      <alignment horizontal="right"/>
    </xf>
    <xf numFmtId="0" fontId="12" fillId="0" borderId="0" xfId="1" applyFont="1" applyAlignment="1">
      <alignment horizontal="right"/>
    </xf>
    <xf numFmtId="10" fontId="12" fillId="0" borderId="0" xfId="4" applyNumberFormat="1" applyFont="1"/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 vertical="center" shrinkToFit="1"/>
    </xf>
    <xf numFmtId="37" fontId="12" fillId="0" borderId="0" xfId="2" quotePrefix="1" applyNumberFormat="1" applyFont="1" applyFill="1" applyBorder="1" applyAlignment="1" applyProtection="1">
      <alignment horizontal="center" wrapText="1"/>
    </xf>
    <xf numFmtId="37" fontId="12" fillId="0" borderId="1" xfId="2" applyNumberFormat="1" applyFont="1" applyFill="1" applyBorder="1" applyAlignment="1">
      <alignment horizontal="center" wrapText="1"/>
    </xf>
    <xf numFmtId="0" fontId="2" fillId="0" borderId="3" xfId="1" applyFont="1" applyBorder="1" applyAlignment="1">
      <alignment horizontal="center"/>
    </xf>
  </cellXfs>
  <cellStyles count="5">
    <cellStyle name="Comma 3" xfId="3" xr:uid="{00000000-0005-0000-0000-000000000000}"/>
    <cellStyle name="Comma_Rounded BS_PL_Final_FY2007" xfId="2" xr:uid="{00000000-0005-0000-0000-000001000000}"/>
    <cellStyle name="Normal" xfId="0" builtinId="0"/>
    <cellStyle name="Normal_Rounded BS_PL_Final_FY2007" xfId="1" xr:uid="{00000000-0005-0000-0000-000003000000}"/>
    <cellStyle name="Percent" xfId="4" builtinId="5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esources.deloitte.com/Central%20accounting/Compliance/Audit/SSC/FY22%20Deloitte%20Stat%20YE%20May%202022/Loan%20movement%20table%203.31.2022._ANI%20-%20v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20%202%20Fixed%20assets%20detail%20test,%20March%202003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15%20Loans%20movement%20table%20%202006.03.3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21%20Loans%20movement%20table%203%2031%2005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17%20Loan%20revaluation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yeztetés"/>
      <sheetName val="loans"/>
      <sheetName val="loans (2)"/>
      <sheetName val="974428"/>
      <sheetName val="Loans SL 2021"/>
      <sheetName val="konszi file 0705"/>
      <sheetName val="445005"/>
      <sheetName val="BOND file"/>
      <sheetName val="HUF BOND LT Loan FIL_111"/>
      <sheetName val="320025 FY22 DSN_STUT_2010"/>
      <sheetName val="320024 FY22 FIL_111"/>
      <sheetName val="320019 FY22 DSN_MILAN_402"/>
      <sheetName val="320005 FY22 MECH_TREVISO_429"/>
      <sheetName val="320004 FY22 FGS_MILAN_249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ement"/>
      <sheetName val="Movement HAS"/>
      <sheetName val="Disposals"/>
      <sheetName val="Additions"/>
      <sheetName val="CIP test"/>
      <sheetName val="Depreciation"/>
      <sheetName val="Depreciation HAS"/>
      <sheetName val="threshold"/>
      <sheetName val="Tickmarks"/>
    </sheetNames>
    <sheetDataSet>
      <sheetData sheetId="0">
        <row r="22">
          <cell r="C22">
            <v>20</v>
          </cell>
          <cell r="O22">
            <v>20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Movement schedule SSC"/>
      <sheetName val="Movement schedule IPS"/>
      <sheetName val="Tickmarks"/>
      <sheetName val="MNB interest"/>
      <sheetName val="euribor"/>
      <sheetName val="Bubor"/>
      <sheetName val="Libor EUR05 "/>
      <sheetName val="MNB rates"/>
      <sheetName val="LiborUSD 05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Movement schedule 03.31.05"/>
      <sheetName val="Tickmarks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al."/>
      <sheetName val="Tickmarks"/>
    </sheetNames>
    <sheetDataSet>
      <sheetData sheetId="0">
        <row r="6">
          <cell r="H6" t="str">
            <v>yes</v>
          </cell>
        </row>
        <row r="8">
          <cell r="D8">
            <v>300000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C205"/>
  <sheetViews>
    <sheetView topLeftCell="A75" zoomScale="85" zoomScaleNormal="85" zoomScaleSheetLayoutView="80" workbookViewId="0">
      <selection activeCell="B88" sqref="B88"/>
    </sheetView>
  </sheetViews>
  <sheetFormatPr defaultColWidth="10.44140625" defaultRowHeight="17.25" customHeight="1"/>
  <cols>
    <col min="1" max="1" width="4.44140625" style="1" customWidth="1"/>
    <col min="2" max="2" width="4.44140625" style="2" customWidth="1"/>
    <col min="3" max="3" width="0.5546875" style="2" customWidth="1"/>
    <col min="4" max="4" width="3" style="3" customWidth="1"/>
    <col min="5" max="5" width="76.5546875" style="1" customWidth="1"/>
    <col min="6" max="6" width="3" style="1" hidden="1" customWidth="1"/>
    <col min="7" max="7" width="13.44140625" style="4" hidden="1" customWidth="1"/>
    <col min="8" max="8" width="3" style="1" customWidth="1"/>
    <col min="9" max="10" width="21" style="3" customWidth="1"/>
    <col min="11" max="11" width="17.44140625" style="5" customWidth="1"/>
    <col min="12" max="12" width="17.44140625" style="1" customWidth="1"/>
    <col min="13" max="13" width="17.5546875" style="1" customWidth="1"/>
    <col min="14" max="16" width="10.44140625" style="1" customWidth="1"/>
    <col min="17" max="17" width="64" style="1" customWidth="1"/>
    <col min="18" max="16384" width="10.44140625" style="1"/>
  </cols>
  <sheetData>
    <row r="1" spans="1:12" ht="17.25" customHeight="1">
      <c r="A1" s="1" t="s">
        <v>56</v>
      </c>
    </row>
    <row r="2" spans="1:12" ht="17.25" customHeight="1">
      <c r="A2" s="6" t="s">
        <v>0</v>
      </c>
    </row>
    <row r="3" spans="1:12" ht="17.25" customHeight="1">
      <c r="A3" s="1" t="s">
        <v>58</v>
      </c>
    </row>
    <row r="4" spans="1:12" ht="17.25" customHeight="1">
      <c r="A4" s="1" t="s">
        <v>1</v>
      </c>
    </row>
    <row r="5" spans="1:12" ht="17.25" customHeight="1">
      <c r="A5" s="7" t="s">
        <v>2</v>
      </c>
      <c r="B5" s="7"/>
      <c r="C5" s="7"/>
      <c r="D5" s="7"/>
      <c r="E5" s="7"/>
      <c r="F5" s="7"/>
      <c r="G5" s="8"/>
      <c r="H5" s="7"/>
    </row>
    <row r="6" spans="1:12" ht="26.25" customHeight="1">
      <c r="A6" s="9" t="s">
        <v>59</v>
      </c>
      <c r="B6" s="7"/>
      <c r="C6" s="7"/>
      <c r="D6" s="7"/>
      <c r="E6" s="7"/>
      <c r="F6" s="7"/>
      <c r="G6" s="8"/>
      <c r="H6" s="7"/>
    </row>
    <row r="7" spans="1:12" ht="17.25" customHeight="1">
      <c r="A7" s="7" t="s">
        <v>60</v>
      </c>
      <c r="B7" s="7"/>
      <c r="C7" s="7"/>
      <c r="D7" s="7"/>
      <c r="E7" s="7"/>
      <c r="F7" s="7"/>
      <c r="G7" s="8"/>
      <c r="H7" s="7"/>
    </row>
    <row r="10" spans="1:12" ht="17.25" customHeight="1">
      <c r="A10" s="10" t="s">
        <v>61</v>
      </c>
      <c r="B10" s="1"/>
    </row>
    <row r="11" spans="1:12" ht="17.25" customHeight="1">
      <c r="F11" s="11"/>
      <c r="H11" s="11"/>
    </row>
    <row r="12" spans="1:12" ht="17.25" customHeight="1">
      <c r="A12" s="2"/>
      <c r="F12" s="11"/>
      <c r="G12" s="12" t="s">
        <v>3</v>
      </c>
      <c r="H12" s="11"/>
      <c r="I12" s="13" t="s">
        <v>124</v>
      </c>
      <c r="J12" s="13" t="s">
        <v>125</v>
      </c>
    </row>
    <row r="14" spans="1:12" ht="17.25" customHeight="1">
      <c r="A14" s="3" t="s">
        <v>4</v>
      </c>
      <c r="B14" s="10" t="s">
        <v>62</v>
      </c>
      <c r="C14" s="14"/>
      <c r="D14" s="15"/>
      <c r="E14" s="6"/>
      <c r="F14" s="16"/>
      <c r="H14" s="6"/>
      <c r="I14" s="17">
        <f>I16+I25+I34+I46</f>
        <v>420050438</v>
      </c>
      <c r="J14" s="17">
        <f>J16+J25+J34+J46</f>
        <v>445772780</v>
      </c>
    </row>
    <row r="15" spans="1:12" ht="17.25" customHeight="1">
      <c r="F15" s="16"/>
      <c r="I15" s="18"/>
      <c r="J15" s="18"/>
    </row>
    <row r="16" spans="1:12" ht="17.25" customHeight="1">
      <c r="A16" s="6"/>
      <c r="B16" s="3" t="s">
        <v>5</v>
      </c>
      <c r="C16" s="2" t="s">
        <v>6</v>
      </c>
      <c r="D16" s="2" t="s">
        <v>63</v>
      </c>
      <c r="E16" s="6"/>
      <c r="F16" s="16">
        <v>4</v>
      </c>
      <c r="G16" s="19">
        <v>4</v>
      </c>
      <c r="H16" s="6"/>
      <c r="I16" s="17">
        <f>SUM(I17:I23)</f>
        <v>99988</v>
      </c>
      <c r="J16" s="17">
        <f>SUM(J17:J23)</f>
        <v>38486</v>
      </c>
      <c r="L16" s="5"/>
    </row>
    <row r="17" spans="1:13" ht="17.25" customHeight="1">
      <c r="B17" s="3"/>
      <c r="C17" s="20"/>
      <c r="D17" s="21" t="s">
        <v>7</v>
      </c>
      <c r="E17" s="1" t="s">
        <v>64</v>
      </c>
      <c r="F17" s="16"/>
      <c r="G17" s="19"/>
      <c r="I17" s="22">
        <v>0</v>
      </c>
      <c r="J17" s="22">
        <v>0</v>
      </c>
      <c r="L17" s="5"/>
    </row>
    <row r="18" spans="1:13" ht="17.25" customHeight="1">
      <c r="B18" s="3"/>
      <c r="C18" s="20"/>
      <c r="D18" s="21" t="s">
        <v>8</v>
      </c>
      <c r="E18" s="1" t="s">
        <v>65</v>
      </c>
      <c r="F18" s="16"/>
      <c r="G18" s="19"/>
      <c r="I18" s="22">
        <v>0</v>
      </c>
      <c r="J18" s="22">
        <v>0</v>
      </c>
      <c r="L18" s="5"/>
    </row>
    <row r="19" spans="1:13" ht="17.25" customHeight="1">
      <c r="B19" s="3"/>
      <c r="C19" s="20"/>
      <c r="D19" s="21" t="s">
        <v>9</v>
      </c>
      <c r="E19" s="1" t="s">
        <v>66</v>
      </c>
      <c r="F19" s="16"/>
      <c r="G19" s="19"/>
      <c r="I19" s="23">
        <v>78070</v>
      </c>
      <c r="J19" s="23">
        <v>37075</v>
      </c>
      <c r="L19" s="5"/>
    </row>
    <row r="20" spans="1:13" ht="17.25" customHeight="1">
      <c r="B20" s="3"/>
      <c r="C20" s="20"/>
      <c r="D20" s="21" t="s">
        <v>10</v>
      </c>
      <c r="E20" s="1" t="s">
        <v>67</v>
      </c>
      <c r="F20" s="16"/>
      <c r="G20" s="19"/>
      <c r="I20" s="22">
        <v>21918</v>
      </c>
      <c r="J20" s="22">
        <v>1411</v>
      </c>
      <c r="L20" s="5"/>
    </row>
    <row r="21" spans="1:13" ht="17.25" customHeight="1">
      <c r="B21" s="1"/>
      <c r="C21" s="20"/>
      <c r="D21" s="21" t="s">
        <v>11</v>
      </c>
      <c r="E21" s="1" t="s">
        <v>68</v>
      </c>
      <c r="F21" s="16"/>
      <c r="G21" s="19"/>
      <c r="I21" s="22">
        <v>0</v>
      </c>
      <c r="J21" s="22">
        <v>0</v>
      </c>
      <c r="L21" s="5"/>
      <c r="M21" s="24"/>
    </row>
    <row r="22" spans="1:13" ht="17.25" customHeight="1">
      <c r="B22" s="1"/>
      <c r="C22" s="20"/>
      <c r="D22" s="21" t="s">
        <v>12</v>
      </c>
      <c r="E22" s="1" t="s">
        <v>69</v>
      </c>
      <c r="F22" s="16"/>
      <c r="G22" s="19"/>
      <c r="I22" s="22">
        <v>0</v>
      </c>
      <c r="J22" s="22">
        <v>0</v>
      </c>
      <c r="L22" s="5"/>
    </row>
    <row r="23" spans="1:13" ht="17.25" customHeight="1">
      <c r="B23" s="1"/>
      <c r="C23" s="20"/>
      <c r="D23" s="21" t="s">
        <v>13</v>
      </c>
      <c r="E23" s="1" t="s">
        <v>70</v>
      </c>
      <c r="F23" s="16"/>
      <c r="G23" s="19"/>
      <c r="I23" s="22">
        <v>0</v>
      </c>
      <c r="J23" s="22">
        <v>0</v>
      </c>
      <c r="L23" s="5"/>
    </row>
    <row r="24" spans="1:13" ht="17.25" customHeight="1">
      <c r="A24" s="6"/>
      <c r="B24" s="1"/>
      <c r="F24" s="16"/>
      <c r="I24" s="18"/>
      <c r="J24" s="18"/>
    </row>
    <row r="25" spans="1:13" ht="17.25" customHeight="1">
      <c r="B25" s="3" t="s">
        <v>14</v>
      </c>
      <c r="C25" s="2" t="s">
        <v>15</v>
      </c>
      <c r="D25" s="2" t="s">
        <v>78</v>
      </c>
      <c r="E25" s="6"/>
      <c r="F25" s="16">
        <v>5</v>
      </c>
      <c r="G25" s="19">
        <v>5</v>
      </c>
      <c r="H25" s="6"/>
      <c r="I25" s="17">
        <f>SUM(I26:I32)</f>
        <v>147514740</v>
      </c>
      <c r="J25" s="17">
        <f>SUM(J26:J32)</f>
        <v>162017001</v>
      </c>
    </row>
    <row r="26" spans="1:13" ht="17.25" customHeight="1">
      <c r="B26" s="3"/>
      <c r="C26" s="20"/>
      <c r="D26" s="21" t="s">
        <v>7</v>
      </c>
      <c r="E26" s="25" t="s">
        <v>71</v>
      </c>
      <c r="F26" s="16"/>
      <c r="G26" s="19"/>
      <c r="I26" s="23">
        <v>40307953</v>
      </c>
      <c r="J26" s="23">
        <v>60136518</v>
      </c>
      <c r="L26" s="5"/>
    </row>
    <row r="27" spans="1:13" ht="17.25" customHeight="1">
      <c r="B27" s="3"/>
      <c r="C27" s="20"/>
      <c r="D27" s="21" t="s">
        <v>8</v>
      </c>
      <c r="E27" s="25" t="s">
        <v>72</v>
      </c>
      <c r="F27" s="26"/>
      <c r="G27" s="19"/>
      <c r="H27" s="25"/>
      <c r="I27" s="23">
        <v>66773726</v>
      </c>
      <c r="J27" s="23">
        <v>53105814</v>
      </c>
      <c r="L27" s="5"/>
    </row>
    <row r="28" spans="1:13" ht="17.25" customHeight="1">
      <c r="B28" s="3"/>
      <c r="C28" s="20"/>
      <c r="D28" s="21" t="s">
        <v>9</v>
      </c>
      <c r="E28" s="1" t="s">
        <v>73</v>
      </c>
      <c r="F28" s="16"/>
      <c r="G28" s="19"/>
      <c r="I28" s="23">
        <v>6060120</v>
      </c>
      <c r="J28" s="23">
        <v>9189557</v>
      </c>
      <c r="L28" s="5"/>
    </row>
    <row r="29" spans="1:13" ht="17.25" customHeight="1">
      <c r="B29" s="3"/>
      <c r="C29" s="20"/>
      <c r="D29" s="21" t="s">
        <v>10</v>
      </c>
      <c r="E29" s="27" t="s">
        <v>74</v>
      </c>
      <c r="F29" s="16"/>
      <c r="G29" s="19"/>
      <c r="I29" s="22">
        <v>0</v>
      </c>
      <c r="J29" s="22">
        <v>0</v>
      </c>
      <c r="L29" s="5"/>
    </row>
    <row r="30" spans="1:13" ht="17.25" customHeight="1">
      <c r="B30" s="3"/>
      <c r="C30" s="20"/>
      <c r="D30" s="21" t="s">
        <v>11</v>
      </c>
      <c r="E30" s="1" t="s">
        <v>75</v>
      </c>
      <c r="F30" s="28"/>
      <c r="G30" s="19"/>
      <c r="H30" s="2"/>
      <c r="I30" s="23">
        <v>30767643</v>
      </c>
      <c r="J30" s="23">
        <v>33506122</v>
      </c>
      <c r="L30" s="5"/>
    </row>
    <row r="31" spans="1:13" ht="17.25" customHeight="1">
      <c r="B31" s="3"/>
      <c r="C31" s="20"/>
      <c r="D31" s="21" t="s">
        <v>12</v>
      </c>
      <c r="E31" s="1" t="s">
        <v>76</v>
      </c>
      <c r="F31" s="16"/>
      <c r="G31" s="19"/>
      <c r="I31" s="18">
        <v>3605298</v>
      </c>
      <c r="J31" s="18">
        <v>6078990</v>
      </c>
      <c r="L31" s="5"/>
    </row>
    <row r="32" spans="1:13" ht="17.25" customHeight="1">
      <c r="B32" s="3"/>
      <c r="C32" s="20"/>
      <c r="D32" s="21" t="s">
        <v>13</v>
      </c>
      <c r="E32" s="1" t="s">
        <v>77</v>
      </c>
      <c r="F32" s="16"/>
      <c r="G32" s="19"/>
      <c r="I32" s="18">
        <v>0</v>
      </c>
      <c r="J32" s="18">
        <v>0</v>
      </c>
      <c r="L32" s="5"/>
    </row>
    <row r="33" spans="1:12" ht="17.25" customHeight="1">
      <c r="B33" s="3"/>
      <c r="F33" s="16"/>
      <c r="I33" s="18"/>
      <c r="J33" s="18"/>
    </row>
    <row r="34" spans="1:12" ht="17.25" customHeight="1">
      <c r="B34" s="3" t="s">
        <v>16</v>
      </c>
      <c r="C34" s="2" t="s">
        <v>17</v>
      </c>
      <c r="D34" s="2" t="s">
        <v>79</v>
      </c>
      <c r="E34" s="6"/>
      <c r="F34" s="16"/>
      <c r="G34" s="19"/>
      <c r="H34" s="6"/>
      <c r="I34" s="29">
        <f>SUM(I35:I44)</f>
        <v>272435710</v>
      </c>
      <c r="J34" s="29">
        <f>SUM(J35:J44)</f>
        <v>283717293</v>
      </c>
      <c r="L34" s="5"/>
    </row>
    <row r="35" spans="1:12" ht="17.25" customHeight="1">
      <c r="B35" s="1"/>
      <c r="C35" s="20"/>
      <c r="D35" s="21" t="s">
        <v>7</v>
      </c>
      <c r="E35" s="2" t="s">
        <v>80</v>
      </c>
      <c r="F35" s="28"/>
      <c r="G35" s="19"/>
      <c r="H35" s="2"/>
      <c r="I35" s="30">
        <v>23617596</v>
      </c>
      <c r="J35" s="30">
        <v>24549223</v>
      </c>
      <c r="L35" s="5"/>
    </row>
    <row r="36" spans="1:12" ht="17.25" customHeight="1">
      <c r="B36" s="1"/>
      <c r="C36" s="20"/>
      <c r="D36" s="21" t="s">
        <v>8</v>
      </c>
      <c r="E36" s="2" t="s">
        <v>81</v>
      </c>
      <c r="F36" s="28"/>
      <c r="G36" s="19"/>
      <c r="H36" s="2"/>
      <c r="I36" s="30">
        <v>248818114</v>
      </c>
      <c r="J36" s="30">
        <v>259168070</v>
      </c>
      <c r="L36" s="5"/>
    </row>
    <row r="37" spans="1:12" ht="17.25" customHeight="1">
      <c r="B37" s="1"/>
      <c r="C37" s="20"/>
      <c r="D37" s="21" t="s">
        <v>9</v>
      </c>
      <c r="E37" s="2" t="s">
        <v>82</v>
      </c>
      <c r="F37" s="28"/>
      <c r="G37" s="19"/>
      <c r="H37" s="2"/>
      <c r="I37" s="30">
        <v>0</v>
      </c>
      <c r="J37" s="30">
        <v>0</v>
      </c>
      <c r="L37" s="5"/>
    </row>
    <row r="38" spans="1:12" ht="17.25" customHeight="1">
      <c r="B38" s="1"/>
      <c r="C38" s="20"/>
      <c r="D38" s="21" t="s">
        <v>10</v>
      </c>
      <c r="E38" s="2" t="s">
        <v>83</v>
      </c>
      <c r="F38" s="28"/>
      <c r="G38" s="19"/>
      <c r="H38" s="2"/>
      <c r="I38" s="30">
        <v>0</v>
      </c>
      <c r="J38" s="30">
        <v>0</v>
      </c>
      <c r="L38" s="5"/>
    </row>
    <row r="39" spans="1:12" ht="17.25" customHeight="1">
      <c r="B39" s="3"/>
      <c r="C39" s="20"/>
      <c r="D39" s="21" t="s">
        <v>11</v>
      </c>
      <c r="E39" s="25" t="s">
        <v>84</v>
      </c>
      <c r="F39" s="28"/>
      <c r="G39" s="19"/>
      <c r="H39" s="2"/>
      <c r="I39" s="30">
        <v>0</v>
      </c>
      <c r="J39" s="30">
        <v>0</v>
      </c>
      <c r="L39" s="5"/>
    </row>
    <row r="40" spans="1:12" ht="17.25" customHeight="1">
      <c r="B40" s="3"/>
      <c r="C40" s="20"/>
      <c r="D40" s="21" t="s">
        <v>12</v>
      </c>
      <c r="E40" s="1" t="s">
        <v>85</v>
      </c>
      <c r="F40" s="16"/>
      <c r="G40" s="19"/>
      <c r="I40" s="30">
        <v>0</v>
      </c>
      <c r="J40" s="30">
        <v>0</v>
      </c>
      <c r="L40" s="5"/>
    </row>
    <row r="41" spans="1:12" ht="17.25" customHeight="1">
      <c r="B41" s="3"/>
      <c r="C41" s="20"/>
      <c r="D41" s="21" t="s">
        <v>13</v>
      </c>
      <c r="E41" s="2" t="s">
        <v>86</v>
      </c>
      <c r="F41" s="28">
        <v>6</v>
      </c>
      <c r="G41" s="19"/>
      <c r="H41" s="2"/>
      <c r="I41" s="23">
        <v>0</v>
      </c>
      <c r="J41" s="23">
        <v>0</v>
      </c>
      <c r="L41" s="5"/>
    </row>
    <row r="42" spans="1:12" ht="17.25" customHeight="1">
      <c r="B42" s="3"/>
      <c r="C42" s="20"/>
      <c r="D42" s="21" t="s">
        <v>18</v>
      </c>
      <c r="E42" s="2" t="s">
        <v>87</v>
      </c>
      <c r="F42" s="28">
        <v>7</v>
      </c>
      <c r="G42" s="19"/>
      <c r="H42" s="2"/>
      <c r="I42" s="23">
        <v>0</v>
      </c>
      <c r="J42" s="23">
        <v>0</v>
      </c>
      <c r="L42" s="5"/>
    </row>
    <row r="43" spans="1:12" ht="17.25" customHeight="1">
      <c r="B43" s="3"/>
      <c r="C43" s="20"/>
      <c r="D43" s="21" t="s">
        <v>19</v>
      </c>
      <c r="E43" s="1" t="s">
        <v>88</v>
      </c>
      <c r="F43" s="16"/>
      <c r="G43" s="19"/>
      <c r="I43" s="18">
        <v>0</v>
      </c>
      <c r="J43" s="18">
        <v>0</v>
      </c>
      <c r="L43" s="5"/>
    </row>
    <row r="44" spans="1:12" ht="17.25" customHeight="1">
      <c r="B44" s="3"/>
      <c r="C44" s="20"/>
      <c r="D44" s="21" t="s">
        <v>36</v>
      </c>
      <c r="E44" s="1" t="s">
        <v>89</v>
      </c>
      <c r="F44" s="16"/>
      <c r="G44" s="19"/>
      <c r="I44" s="18">
        <v>0</v>
      </c>
      <c r="J44" s="18">
        <v>0</v>
      </c>
      <c r="L44" s="5"/>
    </row>
    <row r="45" spans="1:12" ht="17.25" customHeight="1">
      <c r="B45" s="3"/>
      <c r="C45" s="20"/>
      <c r="D45" s="21"/>
      <c r="F45" s="16"/>
      <c r="G45" s="19"/>
      <c r="I45" s="18"/>
      <c r="J45" s="18"/>
      <c r="L45" s="5"/>
    </row>
    <row r="46" spans="1:12" ht="17.25" customHeight="1">
      <c r="B46" s="3" t="s">
        <v>25</v>
      </c>
      <c r="C46" s="20"/>
      <c r="D46" s="2" t="s">
        <v>90</v>
      </c>
      <c r="F46" s="16"/>
      <c r="G46" s="19"/>
      <c r="I46" s="18">
        <v>0</v>
      </c>
      <c r="J46" s="18">
        <v>0</v>
      </c>
      <c r="L46" s="5"/>
    </row>
    <row r="47" spans="1:12" ht="17.25" customHeight="1">
      <c r="A47" s="3"/>
      <c r="B47" s="1"/>
      <c r="C47" s="14"/>
      <c r="D47" s="15"/>
      <c r="E47" s="6"/>
      <c r="F47" s="16"/>
      <c r="H47" s="6"/>
      <c r="I47" s="18"/>
      <c r="J47" s="18"/>
    </row>
    <row r="48" spans="1:12" ht="17.25" customHeight="1">
      <c r="A48" s="1" t="s">
        <v>20</v>
      </c>
      <c r="B48" s="31" t="s">
        <v>91</v>
      </c>
      <c r="F48" s="16"/>
      <c r="I48" s="32">
        <f>I50+I58+I76</f>
        <v>773649111</v>
      </c>
      <c r="J48" s="32">
        <f>J50+J58+J76</f>
        <v>789152799</v>
      </c>
    </row>
    <row r="49" spans="1:29" ht="17.25" customHeight="1">
      <c r="B49" s="31"/>
      <c r="F49" s="16"/>
      <c r="I49" s="18"/>
      <c r="J49" s="18"/>
    </row>
    <row r="50" spans="1:29" ht="17.25" customHeight="1">
      <c r="B50" s="3" t="s">
        <v>21</v>
      </c>
      <c r="C50" s="2" t="s">
        <v>22</v>
      </c>
      <c r="D50" s="2" t="s">
        <v>98</v>
      </c>
      <c r="E50" s="6"/>
      <c r="F50" s="16"/>
      <c r="G50" s="19"/>
      <c r="H50" s="6"/>
      <c r="I50" s="32">
        <f>SUM(I51:I56)</f>
        <v>191829092</v>
      </c>
      <c r="J50" s="32">
        <f>SUM(J51:J56)</f>
        <v>201514892</v>
      </c>
      <c r="L50" s="5"/>
    </row>
    <row r="51" spans="1:29" ht="17.25" customHeight="1">
      <c r="B51" s="1"/>
      <c r="C51" s="20"/>
      <c r="D51" s="21" t="s">
        <v>7</v>
      </c>
      <c r="E51" s="1" t="s">
        <v>92</v>
      </c>
      <c r="F51" s="16">
        <v>9</v>
      </c>
      <c r="G51" s="19">
        <v>7</v>
      </c>
      <c r="I51" s="23">
        <v>135135923</v>
      </c>
      <c r="J51" s="23">
        <v>167939646</v>
      </c>
      <c r="L51" s="5"/>
    </row>
    <row r="52" spans="1:29" ht="17.25" customHeight="1">
      <c r="B52" s="3"/>
      <c r="C52" s="20"/>
      <c r="D52" s="21" t="s">
        <v>8</v>
      </c>
      <c r="E52" s="1" t="s">
        <v>93</v>
      </c>
      <c r="F52" s="16"/>
      <c r="G52" s="19"/>
      <c r="I52" s="23">
        <v>13050487</v>
      </c>
      <c r="J52" s="23">
        <v>9853966</v>
      </c>
      <c r="L52" s="5"/>
      <c r="M52" s="5"/>
    </row>
    <row r="53" spans="1:29" ht="17.25" customHeight="1">
      <c r="B53" s="3"/>
      <c r="C53" s="20"/>
      <c r="D53" s="21" t="s">
        <v>9</v>
      </c>
      <c r="E53" s="1" t="s">
        <v>94</v>
      </c>
      <c r="F53" s="16"/>
      <c r="G53" s="19"/>
      <c r="I53" s="23">
        <v>0</v>
      </c>
      <c r="J53" s="23">
        <v>0</v>
      </c>
      <c r="L53" s="5"/>
      <c r="M53" s="5"/>
    </row>
    <row r="54" spans="1:29" ht="17.25" customHeight="1">
      <c r="B54" s="3"/>
      <c r="C54" s="20"/>
      <c r="D54" s="21" t="s">
        <v>10</v>
      </c>
      <c r="E54" s="1" t="s">
        <v>95</v>
      </c>
      <c r="F54" s="16"/>
      <c r="G54" s="19"/>
      <c r="I54" s="23">
        <v>41381302</v>
      </c>
      <c r="J54" s="23">
        <v>19671180</v>
      </c>
      <c r="L54" s="5"/>
    </row>
    <row r="55" spans="1:29" ht="17.25" customHeight="1">
      <c r="B55" s="3"/>
      <c r="C55" s="20"/>
      <c r="D55" s="21" t="s">
        <v>11</v>
      </c>
      <c r="E55" s="1" t="s">
        <v>96</v>
      </c>
      <c r="F55" s="16"/>
      <c r="G55" s="19"/>
      <c r="I55" s="23">
        <v>1667864</v>
      </c>
      <c r="J55" s="23">
        <v>0</v>
      </c>
      <c r="L55" s="5"/>
    </row>
    <row r="56" spans="1:29" ht="17.25" customHeight="1">
      <c r="B56" s="3"/>
      <c r="C56" s="20"/>
      <c r="D56" s="21" t="s">
        <v>12</v>
      </c>
      <c r="E56" s="1" t="s">
        <v>97</v>
      </c>
      <c r="F56" s="16"/>
      <c r="G56" s="19"/>
      <c r="I56" s="23">
        <v>593516</v>
      </c>
      <c r="J56" s="23">
        <v>4050100</v>
      </c>
      <c r="L56" s="5"/>
    </row>
    <row r="57" spans="1:29" ht="17.25" customHeight="1">
      <c r="B57" s="3"/>
      <c r="D57" s="21"/>
      <c r="F57" s="16"/>
      <c r="I57" s="18"/>
      <c r="J57" s="18"/>
    </row>
    <row r="58" spans="1:29" ht="17.25" customHeight="1">
      <c r="B58" s="3" t="s">
        <v>14</v>
      </c>
      <c r="C58" s="2" t="s">
        <v>23</v>
      </c>
      <c r="D58" s="2" t="s">
        <v>99</v>
      </c>
      <c r="E58" s="6"/>
      <c r="F58" s="16">
        <v>10</v>
      </c>
      <c r="G58" s="19">
        <v>8</v>
      </c>
      <c r="H58" s="6"/>
      <c r="I58" s="32">
        <f>SUM(I59:I66)</f>
        <v>580438757</v>
      </c>
      <c r="J58" s="32">
        <f>SUM(J59:J66)</f>
        <v>585503873</v>
      </c>
    </row>
    <row r="59" spans="1:29" ht="17.25" customHeight="1">
      <c r="B59" s="1"/>
      <c r="C59" s="20"/>
      <c r="D59" s="21" t="s">
        <v>7</v>
      </c>
      <c r="E59" s="1" t="s">
        <v>100</v>
      </c>
      <c r="F59" s="16"/>
      <c r="G59" s="19"/>
      <c r="I59" s="23">
        <v>171836314</v>
      </c>
      <c r="J59" s="23">
        <v>173105117</v>
      </c>
      <c r="L59" s="5"/>
    </row>
    <row r="60" spans="1:29" ht="17.25" customHeight="1">
      <c r="B60" s="3"/>
      <c r="C60" s="20"/>
      <c r="D60" s="21" t="s">
        <v>8</v>
      </c>
      <c r="E60" s="1" t="s">
        <v>101</v>
      </c>
      <c r="F60" s="28"/>
      <c r="G60" s="19"/>
      <c r="H60" s="2"/>
      <c r="I60" s="23">
        <v>404433674</v>
      </c>
      <c r="J60" s="23">
        <v>409830087</v>
      </c>
      <c r="L60" s="5"/>
    </row>
    <row r="61" spans="1:29" ht="17.25" customHeight="1">
      <c r="B61" s="3"/>
      <c r="C61" s="20"/>
      <c r="D61" s="21" t="s">
        <v>9</v>
      </c>
      <c r="E61" s="1" t="s">
        <v>102</v>
      </c>
      <c r="F61" s="28"/>
      <c r="G61" s="19"/>
      <c r="H61" s="2"/>
      <c r="I61" s="23">
        <v>0</v>
      </c>
      <c r="J61" s="23">
        <v>0</v>
      </c>
      <c r="L61" s="5"/>
    </row>
    <row r="62" spans="1:29" ht="17.25" customHeight="1">
      <c r="B62" s="3"/>
      <c r="C62" s="20"/>
      <c r="D62" s="21" t="s">
        <v>10</v>
      </c>
      <c r="E62" s="1" t="s">
        <v>103</v>
      </c>
      <c r="F62" s="28"/>
      <c r="G62" s="19"/>
      <c r="H62" s="2"/>
      <c r="I62" s="23">
        <v>0</v>
      </c>
      <c r="J62" s="23">
        <v>0</v>
      </c>
      <c r="L62" s="5"/>
    </row>
    <row r="63" spans="1:29" s="33" customFormat="1" ht="17.25" customHeight="1">
      <c r="A63" s="1"/>
      <c r="B63" s="3"/>
      <c r="C63" s="20"/>
      <c r="D63" s="21" t="s">
        <v>11</v>
      </c>
      <c r="E63" s="2" t="s">
        <v>104</v>
      </c>
      <c r="F63" s="16"/>
      <c r="G63" s="19"/>
      <c r="H63" s="1"/>
      <c r="I63" s="23">
        <v>0</v>
      </c>
      <c r="J63" s="23">
        <v>0</v>
      </c>
      <c r="K63" s="5"/>
      <c r="L63" s="5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7.25" customHeight="1">
      <c r="B64" s="3"/>
      <c r="C64" s="20"/>
      <c r="D64" s="21" t="s">
        <v>12</v>
      </c>
      <c r="E64" s="1" t="s">
        <v>105</v>
      </c>
      <c r="F64" s="16"/>
      <c r="G64" s="19"/>
      <c r="I64" s="23">
        <v>4168769</v>
      </c>
      <c r="J64" s="23">
        <v>2568669</v>
      </c>
      <c r="L64" s="5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</row>
    <row r="65" spans="1:29" ht="17.25" customHeight="1">
      <c r="B65" s="3"/>
      <c r="C65" s="20"/>
      <c r="D65" s="21" t="s">
        <v>13</v>
      </c>
      <c r="E65" s="2" t="s">
        <v>106</v>
      </c>
      <c r="F65" s="16"/>
      <c r="G65" s="19"/>
      <c r="I65" s="23">
        <v>0</v>
      </c>
      <c r="J65" s="23">
        <v>0</v>
      </c>
      <c r="L65" s="5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</row>
    <row r="66" spans="1:29" ht="17.25" customHeight="1">
      <c r="B66" s="3"/>
      <c r="C66" s="20"/>
      <c r="D66" s="21" t="s">
        <v>18</v>
      </c>
      <c r="E66" s="2" t="s">
        <v>107</v>
      </c>
      <c r="F66" s="16"/>
      <c r="G66" s="19"/>
      <c r="I66" s="23">
        <v>0</v>
      </c>
      <c r="J66" s="23">
        <v>0</v>
      </c>
      <c r="L66" s="5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</row>
    <row r="67" spans="1:29" ht="17.25" customHeight="1">
      <c r="B67" s="3"/>
      <c r="C67" s="20"/>
      <c r="D67" s="34"/>
      <c r="F67" s="16"/>
      <c r="I67" s="18"/>
      <c r="J67" s="18"/>
    </row>
    <row r="68" spans="1:29" s="33" customFormat="1" ht="17.25" customHeight="1">
      <c r="B68" s="3" t="s">
        <v>16</v>
      </c>
      <c r="C68" s="20" t="s">
        <v>24</v>
      </c>
      <c r="D68" s="20" t="s">
        <v>114</v>
      </c>
      <c r="E68" s="6"/>
      <c r="F68" s="16"/>
      <c r="G68" s="19"/>
      <c r="H68" s="6"/>
      <c r="I68" s="35">
        <f>SUM(I69:I74)</f>
        <v>0</v>
      </c>
      <c r="J68" s="35">
        <f>SUM(J69:J74)</f>
        <v>0</v>
      </c>
      <c r="K68" s="5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7.25" customHeight="1">
      <c r="B69" s="1"/>
      <c r="C69" s="20"/>
      <c r="D69" s="21" t="s">
        <v>7</v>
      </c>
      <c r="E69" s="2" t="s">
        <v>108</v>
      </c>
      <c r="F69" s="28"/>
      <c r="G69" s="19"/>
      <c r="H69" s="2"/>
      <c r="I69" s="36">
        <v>0</v>
      </c>
      <c r="J69" s="36">
        <v>0</v>
      </c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</row>
    <row r="70" spans="1:29" ht="17.25" customHeight="1">
      <c r="B70" s="1"/>
      <c r="C70" s="20"/>
      <c r="D70" s="21" t="s">
        <v>8</v>
      </c>
      <c r="E70" s="2" t="s">
        <v>109</v>
      </c>
      <c r="F70" s="28"/>
      <c r="G70" s="19"/>
      <c r="H70" s="2"/>
      <c r="I70" s="36">
        <v>0</v>
      </c>
      <c r="J70" s="36">
        <v>0</v>
      </c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</row>
    <row r="71" spans="1:29" ht="17.25" customHeight="1">
      <c r="B71" s="3"/>
      <c r="C71" s="20"/>
      <c r="D71" s="21" t="s">
        <v>9</v>
      </c>
      <c r="E71" s="1" t="s">
        <v>110</v>
      </c>
      <c r="F71" s="16"/>
      <c r="G71" s="19"/>
      <c r="I71" s="36">
        <v>0</v>
      </c>
      <c r="J71" s="36">
        <v>0</v>
      </c>
    </row>
    <row r="72" spans="1:29" ht="17.25" customHeight="1">
      <c r="B72" s="3"/>
      <c r="C72" s="20"/>
      <c r="D72" s="21" t="s">
        <v>10</v>
      </c>
      <c r="E72" s="1" t="s">
        <v>111</v>
      </c>
      <c r="F72" s="16"/>
      <c r="G72" s="19"/>
      <c r="I72" s="36">
        <v>0</v>
      </c>
      <c r="J72" s="36">
        <v>0</v>
      </c>
    </row>
    <row r="73" spans="1:29" ht="17.25" customHeight="1">
      <c r="B73" s="1"/>
      <c r="C73" s="20"/>
      <c r="D73" s="21" t="s">
        <v>11</v>
      </c>
      <c r="E73" s="1" t="s">
        <v>112</v>
      </c>
      <c r="F73" s="16"/>
      <c r="G73" s="19"/>
      <c r="I73" s="36">
        <v>0</v>
      </c>
      <c r="J73" s="36">
        <v>0</v>
      </c>
    </row>
    <row r="74" spans="1:29" ht="17.25" customHeight="1">
      <c r="B74" s="1"/>
      <c r="C74" s="20"/>
      <c r="D74" s="21" t="s">
        <v>12</v>
      </c>
      <c r="E74" s="1" t="s">
        <v>113</v>
      </c>
      <c r="F74" s="16"/>
      <c r="G74" s="19"/>
      <c r="I74" s="36">
        <v>0</v>
      </c>
      <c r="J74" s="36">
        <v>0</v>
      </c>
    </row>
    <row r="75" spans="1:29" ht="17.25" customHeight="1">
      <c r="B75" s="3"/>
      <c r="D75" s="21"/>
      <c r="F75" s="16"/>
      <c r="I75" s="18"/>
      <c r="J75" s="18"/>
    </row>
    <row r="76" spans="1:29" ht="17.25" customHeight="1">
      <c r="B76" s="3" t="s">
        <v>25</v>
      </c>
      <c r="C76" s="2" t="s">
        <v>115</v>
      </c>
      <c r="E76" s="6"/>
      <c r="F76" s="16"/>
      <c r="G76" s="19"/>
      <c r="H76" s="6"/>
      <c r="I76" s="32">
        <f>SUM(I77:I78)</f>
        <v>1381262</v>
      </c>
      <c r="J76" s="32">
        <f>SUM(J77:J78)</f>
        <v>2134034</v>
      </c>
      <c r="L76" s="5"/>
    </row>
    <row r="77" spans="1:29" ht="17.25" customHeight="1">
      <c r="B77" s="1"/>
      <c r="C77" s="20"/>
      <c r="D77" s="21" t="s">
        <v>7</v>
      </c>
      <c r="E77" s="1" t="s">
        <v>116</v>
      </c>
      <c r="F77" s="16"/>
      <c r="G77" s="19"/>
      <c r="I77" s="23">
        <v>1365</v>
      </c>
      <c r="J77" s="23">
        <v>741</v>
      </c>
      <c r="L77" s="5"/>
    </row>
    <row r="78" spans="1:29" ht="17.25" customHeight="1">
      <c r="B78" s="3"/>
      <c r="C78" s="20"/>
      <c r="D78" s="21" t="s">
        <v>8</v>
      </c>
      <c r="E78" s="1" t="s">
        <v>117</v>
      </c>
      <c r="F78" s="16">
        <v>11</v>
      </c>
      <c r="G78" s="19">
        <v>9</v>
      </c>
      <c r="I78" s="23">
        <v>1379897</v>
      </c>
      <c r="J78" s="23">
        <v>2133293</v>
      </c>
      <c r="L78" s="5"/>
    </row>
    <row r="79" spans="1:29" ht="17.25" customHeight="1">
      <c r="B79" s="3"/>
      <c r="F79" s="16"/>
      <c r="I79" s="18"/>
      <c r="J79" s="18"/>
    </row>
    <row r="80" spans="1:29" ht="17.25" customHeight="1">
      <c r="A80" s="1" t="s">
        <v>26</v>
      </c>
      <c r="B80" s="31" t="s">
        <v>118</v>
      </c>
      <c r="C80" s="14"/>
      <c r="D80" s="15"/>
      <c r="E80" s="6"/>
      <c r="F80" s="16">
        <v>12</v>
      </c>
      <c r="G80" s="19">
        <v>10</v>
      </c>
      <c r="H80" s="6"/>
      <c r="I80" s="32">
        <f>SUM(I82:I84)</f>
        <v>46953090</v>
      </c>
      <c r="J80" s="32">
        <f>SUM(J82:J84)</f>
        <v>64985406</v>
      </c>
      <c r="L80" s="5"/>
    </row>
    <row r="81" spans="2:12" ht="17.25" customHeight="1">
      <c r="F81" s="16"/>
      <c r="G81" s="19"/>
      <c r="I81" s="18"/>
      <c r="J81" s="18"/>
      <c r="L81" s="37"/>
    </row>
    <row r="82" spans="2:12" ht="17.25" customHeight="1">
      <c r="B82" s="3"/>
      <c r="D82" s="21" t="s">
        <v>7</v>
      </c>
      <c r="E82" s="2" t="s">
        <v>119</v>
      </c>
      <c r="F82" s="16"/>
      <c r="G82" s="19"/>
      <c r="I82" s="23">
        <v>31789408</v>
      </c>
      <c r="J82" s="23">
        <v>43130030</v>
      </c>
      <c r="L82" s="5"/>
    </row>
    <row r="83" spans="2:12" ht="17.25" customHeight="1">
      <c r="B83" s="3"/>
      <c r="D83" s="21" t="s">
        <v>8</v>
      </c>
      <c r="E83" s="2" t="s">
        <v>120</v>
      </c>
      <c r="F83" s="16"/>
      <c r="G83" s="19"/>
      <c r="I83" s="23">
        <v>15163682</v>
      </c>
      <c r="J83" s="23">
        <v>21855376</v>
      </c>
      <c r="L83" s="5"/>
    </row>
    <row r="84" spans="2:12" ht="17.25" customHeight="1">
      <c r="B84" s="3"/>
      <c r="D84" s="21" t="s">
        <v>9</v>
      </c>
      <c r="E84" s="2" t="s">
        <v>121</v>
      </c>
      <c r="F84" s="16"/>
      <c r="I84" s="23">
        <v>0</v>
      </c>
      <c r="J84" s="23">
        <v>0</v>
      </c>
      <c r="L84" s="5"/>
    </row>
    <row r="85" spans="2:12" ht="17.25" customHeight="1">
      <c r="F85" s="16"/>
      <c r="I85" s="18"/>
      <c r="J85" s="18"/>
    </row>
    <row r="86" spans="2:12" ht="17.25" customHeight="1">
      <c r="F86" s="16"/>
      <c r="I86" s="38"/>
      <c r="J86" s="38"/>
    </row>
    <row r="87" spans="2:12" ht="17.25" customHeight="1">
      <c r="F87" s="16"/>
      <c r="I87" s="18"/>
      <c r="J87" s="18"/>
    </row>
    <row r="88" spans="2:12" ht="17.25" customHeight="1" thickBot="1">
      <c r="B88" s="31" t="s">
        <v>122</v>
      </c>
      <c r="F88" s="16"/>
      <c r="I88" s="39">
        <f>+I80+I48+I14</f>
        <v>1240652639</v>
      </c>
      <c r="J88" s="39">
        <f>+J80+J48+J14</f>
        <v>1299910985</v>
      </c>
    </row>
    <row r="89" spans="2:12" ht="17.25" customHeight="1" thickTop="1">
      <c r="B89" s="1"/>
      <c r="I89" s="40"/>
      <c r="J89" s="40"/>
    </row>
    <row r="90" spans="2:12" ht="17.25" customHeight="1">
      <c r="B90" s="1" t="s">
        <v>123</v>
      </c>
    </row>
    <row r="91" spans="2:12" ht="17.25" customHeight="1">
      <c r="B91" s="1"/>
      <c r="I91" s="40"/>
      <c r="J91" s="40"/>
    </row>
    <row r="94" spans="2:12" ht="17.25" customHeight="1">
      <c r="F94" s="100"/>
      <c r="G94" s="100"/>
      <c r="H94" s="100"/>
      <c r="I94" s="41" t="s">
        <v>27</v>
      </c>
      <c r="J94" s="41" t="s">
        <v>53</v>
      </c>
    </row>
    <row r="95" spans="2:12" ht="17.25" customHeight="1">
      <c r="F95" s="96"/>
      <c r="G95" s="96"/>
      <c r="H95" s="96"/>
      <c r="I95" s="42" t="s">
        <v>28</v>
      </c>
      <c r="J95" s="42" t="s">
        <v>28</v>
      </c>
    </row>
    <row r="96" spans="2:12" ht="17.25" customHeight="1">
      <c r="G96" s="43"/>
    </row>
    <row r="99" spans="9:10" ht="17.25" customHeight="1">
      <c r="I99" s="40"/>
      <c r="J99" s="40"/>
    </row>
    <row r="197" spans="17:17" ht="17.25" customHeight="1">
      <c r="Q197" s="44"/>
    </row>
    <row r="198" spans="17:17" ht="17.25" customHeight="1">
      <c r="Q198" s="44"/>
    </row>
    <row r="199" spans="17:17" ht="17.25" customHeight="1">
      <c r="Q199" s="44"/>
    </row>
    <row r="200" spans="17:17" ht="17.25" customHeight="1">
      <c r="Q200" s="44"/>
    </row>
    <row r="201" spans="17:17" ht="17.25" customHeight="1">
      <c r="Q201" s="44"/>
    </row>
    <row r="202" spans="17:17" ht="17.25" customHeight="1">
      <c r="Q202" s="44"/>
    </row>
    <row r="203" spans="17:17" ht="17.25" customHeight="1">
      <c r="Q203" s="44"/>
    </row>
    <row r="204" spans="17:17" ht="17.25" customHeight="1">
      <c r="Q204" s="44"/>
    </row>
    <row r="205" spans="17:17" ht="17.25" customHeight="1">
      <c r="Q205" s="44"/>
    </row>
  </sheetData>
  <mergeCells count="2">
    <mergeCell ref="F94:H94"/>
    <mergeCell ref="F95:H95"/>
  </mergeCells>
  <pageMargins left="0.7" right="0.7" top="0.75" bottom="0.75" header="0.3" footer="0.3"/>
  <pageSetup paperSize="9" scale="48" fitToWidth="0" fitToHeight="0" orientation="portrait" r:id="rId1"/>
  <headerFooter alignWithMargins="0">
    <oddFooter>&amp;CA kiegészítő melléklet a beszámoló elválaszthatatlan részét képezi.</oddFooter>
  </headerFooter>
  <colBreaks count="1" manualBreakCount="1">
    <brk id="11" max="1048575" man="1"/>
  </colBreaks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84"/>
  <sheetViews>
    <sheetView tabSelected="1" topLeftCell="A57" zoomScale="85" zoomScaleNormal="85" zoomScaleSheetLayoutView="85" workbookViewId="0">
      <selection activeCell="B79" sqref="B79"/>
    </sheetView>
  </sheetViews>
  <sheetFormatPr defaultColWidth="10.44140625" defaultRowHeight="17.25" customHeight="1"/>
  <cols>
    <col min="1" max="1" width="4.44140625" style="45" customWidth="1"/>
    <col min="2" max="2" width="4.44140625" style="46" customWidth="1"/>
    <col min="3" max="3" width="0.5546875" style="46" customWidth="1"/>
    <col min="4" max="4" width="3" style="47" customWidth="1"/>
    <col min="5" max="5" width="85.5546875" style="45" customWidth="1"/>
    <col min="6" max="6" width="5.5546875" style="48" hidden="1" customWidth="1"/>
    <col min="7" max="7" width="13.44140625" style="4" hidden="1" customWidth="1"/>
    <col min="8" max="8" width="3.44140625" style="48" customWidth="1"/>
    <col min="9" max="10" width="22.44140625" style="45" customWidth="1"/>
    <col min="11" max="11" width="17.5546875" style="49" customWidth="1"/>
    <col min="12" max="12" width="12.33203125" style="45" customWidth="1"/>
    <col min="13" max="14" width="10.44140625" style="45" customWidth="1"/>
    <col min="15" max="15" width="64" style="45" customWidth="1"/>
    <col min="16" max="16384" width="10.44140625" style="45"/>
  </cols>
  <sheetData>
    <row r="1" spans="1:12" ht="17.25" customHeight="1">
      <c r="A1" s="45" t="s">
        <v>55</v>
      </c>
    </row>
    <row r="2" spans="1:12" ht="17.25" customHeight="1">
      <c r="A2" s="6" t="s">
        <v>0</v>
      </c>
    </row>
    <row r="3" spans="1:12" ht="17.25" customHeight="1">
      <c r="A3" s="45" t="s">
        <v>57</v>
      </c>
    </row>
    <row r="4" spans="1:12" ht="17.25" customHeight="1">
      <c r="A4" s="45" t="s">
        <v>1</v>
      </c>
    </row>
    <row r="5" spans="1:12" ht="17.25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</row>
    <row r="6" spans="1:12" ht="26.25" customHeight="1">
      <c r="A6" s="50" t="s">
        <v>59</v>
      </c>
      <c r="B6" s="8"/>
      <c r="C6" s="8"/>
      <c r="D6" s="8"/>
      <c r="E6" s="8"/>
      <c r="F6" s="8"/>
      <c r="G6" s="8"/>
      <c r="H6" s="8"/>
      <c r="I6" s="8"/>
      <c r="J6" s="8"/>
    </row>
    <row r="7" spans="1:12" ht="17.25" customHeight="1">
      <c r="A7" s="8" t="s">
        <v>60</v>
      </c>
      <c r="B7" s="8"/>
      <c r="C7" s="8"/>
      <c r="D7" s="8"/>
      <c r="E7" s="8"/>
      <c r="F7" s="8"/>
      <c r="G7" s="8"/>
      <c r="H7" s="8"/>
      <c r="I7" s="8"/>
      <c r="J7" s="8"/>
    </row>
    <row r="10" spans="1:12" ht="17.25" customHeight="1">
      <c r="A10" s="51" t="s">
        <v>126</v>
      </c>
      <c r="C10" s="52"/>
      <c r="D10" s="53"/>
      <c r="E10" s="54"/>
      <c r="F10" s="55"/>
      <c r="H10" s="55"/>
    </row>
    <row r="11" spans="1:12" ht="17.25" customHeight="1">
      <c r="A11" s="46"/>
      <c r="C11" s="52"/>
      <c r="D11" s="53"/>
      <c r="E11" s="54"/>
      <c r="F11" s="56"/>
      <c r="H11" s="56"/>
    </row>
    <row r="12" spans="1:12" ht="17.25" customHeight="1">
      <c r="A12" s="4"/>
      <c r="E12" s="4"/>
      <c r="F12" s="57"/>
      <c r="G12" s="12" t="s">
        <v>3</v>
      </c>
      <c r="H12" s="57"/>
      <c r="I12" s="13" t="s">
        <v>124</v>
      </c>
      <c r="J12" s="13" t="s">
        <v>125</v>
      </c>
    </row>
    <row r="14" spans="1:12" ht="17.25" customHeight="1">
      <c r="A14" s="58" t="s">
        <v>29</v>
      </c>
      <c r="B14" s="52" t="s">
        <v>127</v>
      </c>
      <c r="C14" s="59"/>
      <c r="D14" s="60"/>
      <c r="E14" s="61"/>
      <c r="F14" s="62">
        <v>13</v>
      </c>
      <c r="G14" s="19">
        <v>11</v>
      </c>
      <c r="H14" s="63"/>
      <c r="I14" s="29">
        <f>I16+I17+I18+I19+I20+I21+I22+I23+I24</f>
        <v>337848549</v>
      </c>
      <c r="J14" s="29">
        <f>J16+J17+J18+J19+J20+J21+J22+J23+J24</f>
        <v>354553882</v>
      </c>
    </row>
    <row r="15" spans="1:12" ht="17.25" customHeight="1">
      <c r="F15" s="62"/>
      <c r="H15" s="64"/>
      <c r="I15" s="65"/>
      <c r="J15" s="65"/>
    </row>
    <row r="16" spans="1:12" ht="17.25" customHeight="1">
      <c r="B16" s="47" t="s">
        <v>5</v>
      </c>
      <c r="C16" s="46" t="s">
        <v>128</v>
      </c>
      <c r="F16" s="62"/>
      <c r="G16" s="19"/>
      <c r="H16" s="64"/>
      <c r="I16" s="66">
        <v>5590815</v>
      </c>
      <c r="J16" s="66">
        <v>5590815</v>
      </c>
      <c r="L16" s="49"/>
    </row>
    <row r="17" spans="1:12" ht="17.25" customHeight="1">
      <c r="B17" s="47"/>
      <c r="C17" s="46" t="s">
        <v>129</v>
      </c>
      <c r="F17" s="62"/>
      <c r="G17" s="19"/>
      <c r="H17" s="64"/>
      <c r="I17" s="66">
        <v>0</v>
      </c>
      <c r="J17" s="66">
        <v>0</v>
      </c>
      <c r="L17" s="49"/>
    </row>
    <row r="18" spans="1:12" ht="17.25" customHeight="1">
      <c r="B18" s="47"/>
      <c r="E18" s="45" t="s">
        <v>130</v>
      </c>
      <c r="F18" s="62"/>
      <c r="G18" s="19"/>
      <c r="H18" s="64"/>
      <c r="I18" s="66">
        <v>0</v>
      </c>
      <c r="J18" s="66">
        <v>0</v>
      </c>
      <c r="L18" s="49"/>
    </row>
    <row r="19" spans="1:12" ht="17.25" customHeight="1">
      <c r="B19" s="47" t="s">
        <v>14</v>
      </c>
      <c r="C19" s="46" t="s">
        <v>131</v>
      </c>
      <c r="F19" s="62"/>
      <c r="G19" s="19"/>
      <c r="H19" s="64"/>
      <c r="I19" s="66">
        <v>0</v>
      </c>
      <c r="J19" s="66">
        <v>0</v>
      </c>
      <c r="L19" s="49"/>
    </row>
    <row r="20" spans="1:12" ht="17.25" customHeight="1">
      <c r="B20" s="47" t="s">
        <v>16</v>
      </c>
      <c r="C20" s="46" t="s">
        <v>132</v>
      </c>
      <c r="F20" s="62"/>
      <c r="G20" s="19"/>
      <c r="H20" s="64"/>
      <c r="I20" s="66">
        <v>61635219</v>
      </c>
      <c r="J20" s="66">
        <v>61635219</v>
      </c>
      <c r="L20" s="49"/>
    </row>
    <row r="21" spans="1:12" ht="17.25" customHeight="1">
      <c r="B21" s="47" t="s">
        <v>25</v>
      </c>
      <c r="C21" s="46" t="s">
        <v>133</v>
      </c>
      <c r="F21" s="62"/>
      <c r="G21" s="19"/>
      <c r="H21" s="64"/>
      <c r="I21" s="66">
        <v>153742267</v>
      </c>
      <c r="J21" s="66">
        <v>161842655</v>
      </c>
      <c r="L21" s="49"/>
    </row>
    <row r="22" spans="1:12" ht="17.25" customHeight="1">
      <c r="B22" s="47" t="s">
        <v>30</v>
      </c>
      <c r="C22" s="46" t="s">
        <v>134</v>
      </c>
      <c r="F22" s="62"/>
      <c r="G22" s="19"/>
      <c r="H22" s="64"/>
      <c r="I22" s="66">
        <v>108779860</v>
      </c>
      <c r="J22" s="66">
        <v>108779860</v>
      </c>
      <c r="L22" s="49"/>
    </row>
    <row r="23" spans="1:12" ht="17.25" customHeight="1">
      <c r="B23" s="47" t="s">
        <v>31</v>
      </c>
      <c r="C23" s="46" t="s">
        <v>135</v>
      </c>
      <c r="F23" s="62"/>
      <c r="G23" s="19"/>
      <c r="H23" s="64"/>
      <c r="I23" s="66">
        <v>0</v>
      </c>
      <c r="J23" s="66">
        <v>0</v>
      </c>
      <c r="L23" s="49"/>
    </row>
    <row r="24" spans="1:12" ht="17.25" customHeight="1">
      <c r="B24" s="47" t="s">
        <v>32</v>
      </c>
      <c r="C24" s="46" t="s">
        <v>136</v>
      </c>
      <c r="F24" s="62"/>
      <c r="G24" s="19"/>
      <c r="H24" s="64"/>
      <c r="I24" s="66">
        <v>8100388</v>
      </c>
      <c r="J24" s="66">
        <v>16705333</v>
      </c>
      <c r="L24" s="49"/>
    </row>
    <row r="25" spans="1:12" ht="17.25" customHeight="1">
      <c r="F25" s="62"/>
      <c r="H25" s="64"/>
      <c r="I25" s="67"/>
      <c r="J25" s="67"/>
    </row>
    <row r="26" spans="1:12" ht="17.25" customHeight="1">
      <c r="F26" s="62"/>
      <c r="H26" s="64"/>
      <c r="I26" s="67"/>
      <c r="J26" s="67"/>
    </row>
    <row r="27" spans="1:12" ht="17.25" customHeight="1">
      <c r="A27" s="45" t="s">
        <v>33</v>
      </c>
      <c r="B27" s="52" t="s">
        <v>137</v>
      </c>
      <c r="C27" s="59"/>
      <c r="D27" s="60"/>
      <c r="E27" s="61"/>
      <c r="F27" s="62">
        <v>14</v>
      </c>
      <c r="G27" s="19">
        <v>12</v>
      </c>
      <c r="H27" s="63"/>
      <c r="I27" s="29">
        <f>I29+I30+I31</f>
        <v>6093463</v>
      </c>
      <c r="J27" s="29">
        <f>J29+J30+J31</f>
        <v>5872354</v>
      </c>
      <c r="L27" s="49"/>
    </row>
    <row r="28" spans="1:12" ht="17.25" customHeight="1">
      <c r="F28" s="62"/>
      <c r="H28" s="64"/>
      <c r="I28" s="65"/>
      <c r="J28" s="65"/>
      <c r="L28" s="64"/>
    </row>
    <row r="29" spans="1:12" ht="17.25" customHeight="1">
      <c r="B29" s="68"/>
      <c r="D29" s="69" t="s">
        <v>7</v>
      </c>
      <c r="E29" s="46" t="s">
        <v>138</v>
      </c>
      <c r="F29" s="62"/>
      <c r="G29" s="19"/>
      <c r="H29" s="64"/>
      <c r="I29" s="66">
        <v>6093463</v>
      </c>
      <c r="J29" s="66">
        <v>5872354</v>
      </c>
      <c r="L29" s="49"/>
    </row>
    <row r="30" spans="1:12" ht="17.25" customHeight="1">
      <c r="B30" s="68"/>
      <c r="D30" s="69" t="s">
        <v>8</v>
      </c>
      <c r="E30" s="46" t="s">
        <v>139</v>
      </c>
      <c r="F30" s="62"/>
      <c r="G30" s="19"/>
      <c r="H30" s="64"/>
      <c r="I30" s="66">
        <v>0</v>
      </c>
      <c r="J30" s="66">
        <v>0</v>
      </c>
    </row>
    <row r="31" spans="1:12" ht="17.25" customHeight="1">
      <c r="B31" s="68"/>
      <c r="D31" s="69" t="s">
        <v>9</v>
      </c>
      <c r="E31" s="46" t="s">
        <v>140</v>
      </c>
      <c r="F31" s="62"/>
      <c r="G31" s="19"/>
      <c r="H31" s="64"/>
      <c r="I31" s="66">
        <v>0</v>
      </c>
      <c r="J31" s="66">
        <v>0</v>
      </c>
    </row>
    <row r="32" spans="1:12" ht="17.25" customHeight="1">
      <c r="B32" s="58"/>
      <c r="F32" s="62"/>
      <c r="H32" s="64"/>
      <c r="I32" s="65"/>
      <c r="J32" s="65"/>
    </row>
    <row r="33" spans="1:12" ht="17.25" customHeight="1">
      <c r="F33" s="62"/>
      <c r="H33" s="64"/>
      <c r="I33" s="65"/>
      <c r="J33" s="65"/>
    </row>
    <row r="34" spans="1:12" ht="17.25" customHeight="1">
      <c r="A34" s="45" t="s">
        <v>34</v>
      </c>
      <c r="B34" s="52" t="s">
        <v>126</v>
      </c>
      <c r="C34" s="59"/>
      <c r="D34" s="60"/>
      <c r="E34" s="61"/>
      <c r="F34" s="62"/>
      <c r="G34" s="19"/>
      <c r="H34" s="63"/>
      <c r="I34" s="29">
        <f>I36+I42+I54</f>
        <v>792380117</v>
      </c>
      <c r="J34" s="29">
        <f>J36+J42+J54</f>
        <v>814604579</v>
      </c>
    </row>
    <row r="35" spans="1:12" ht="17.25" customHeight="1">
      <c r="F35" s="62"/>
      <c r="H35" s="64"/>
      <c r="I35" s="65"/>
      <c r="J35" s="65"/>
    </row>
    <row r="36" spans="1:12" ht="17.25" customHeight="1">
      <c r="B36" s="70" t="s">
        <v>5</v>
      </c>
      <c r="C36" s="46" t="s">
        <v>145</v>
      </c>
      <c r="D36" s="45"/>
      <c r="F36" s="62"/>
      <c r="H36" s="64"/>
      <c r="I36" s="29">
        <f>I37+I39+I40</f>
        <v>0</v>
      </c>
      <c r="J36" s="29">
        <f>J37+J39+J40</f>
        <v>0</v>
      </c>
    </row>
    <row r="37" spans="1:12" ht="17.25" customHeight="1">
      <c r="D37" s="69" t="s">
        <v>7</v>
      </c>
      <c r="E37" s="46" t="s">
        <v>141</v>
      </c>
      <c r="F37" s="62"/>
      <c r="H37" s="64"/>
      <c r="I37" s="66">
        <v>0</v>
      </c>
      <c r="J37" s="66">
        <v>0</v>
      </c>
    </row>
    <row r="38" spans="1:12" ht="17.25" customHeight="1">
      <c r="D38" s="69" t="s">
        <v>8</v>
      </c>
      <c r="E38" s="46" t="s">
        <v>142</v>
      </c>
      <c r="F38" s="62"/>
      <c r="H38" s="64"/>
      <c r="I38" s="66">
        <v>0</v>
      </c>
      <c r="J38" s="66">
        <v>0</v>
      </c>
    </row>
    <row r="39" spans="1:12" ht="17.25" customHeight="1">
      <c r="D39" s="69" t="s">
        <v>9</v>
      </c>
      <c r="E39" s="46" t="s">
        <v>143</v>
      </c>
      <c r="F39" s="62"/>
      <c r="H39" s="64"/>
      <c r="I39" s="66">
        <v>0</v>
      </c>
      <c r="J39" s="66">
        <v>0</v>
      </c>
    </row>
    <row r="40" spans="1:12" ht="17.25" customHeight="1">
      <c r="D40" s="69" t="s">
        <v>10</v>
      </c>
      <c r="E40" s="46" t="s">
        <v>144</v>
      </c>
      <c r="F40" s="62"/>
      <c r="H40" s="64"/>
      <c r="I40" s="66">
        <v>0</v>
      </c>
      <c r="J40" s="66">
        <v>0</v>
      </c>
    </row>
    <row r="41" spans="1:12" ht="17.25" customHeight="1">
      <c r="F41" s="62"/>
      <c r="H41" s="64"/>
      <c r="I41" s="65"/>
      <c r="J41" s="65"/>
    </row>
    <row r="42" spans="1:12" ht="17.25" customHeight="1">
      <c r="B42" s="70" t="s">
        <v>14</v>
      </c>
      <c r="C42" s="58" t="s">
        <v>146</v>
      </c>
      <c r="D42" s="70"/>
      <c r="F42" s="62"/>
      <c r="G42" s="19"/>
      <c r="H42" s="63"/>
      <c r="I42" s="29">
        <f>I43+I44+I45+I46+I47+I50+I51+I52</f>
        <v>248818114</v>
      </c>
      <c r="J42" s="29">
        <f>J43+J44+J45+J46+J47+J50+J51+J52</f>
        <v>259168070</v>
      </c>
    </row>
    <row r="43" spans="1:12" ht="17.25" customHeight="1">
      <c r="D43" s="69" t="s">
        <v>7</v>
      </c>
      <c r="E43" s="45" t="s">
        <v>147</v>
      </c>
      <c r="F43" s="71"/>
      <c r="I43" s="66">
        <v>0</v>
      </c>
      <c r="J43" s="66">
        <v>0</v>
      </c>
    </row>
    <row r="44" spans="1:12" ht="17.25" customHeight="1">
      <c r="B44" s="45"/>
      <c r="C44" s="68"/>
      <c r="D44" s="69" t="s">
        <v>8</v>
      </c>
      <c r="E44" s="45" t="s">
        <v>148</v>
      </c>
      <c r="F44" s="62"/>
      <c r="G44" s="19"/>
      <c r="H44" s="64"/>
      <c r="I44" s="66">
        <v>0</v>
      </c>
      <c r="J44" s="66">
        <v>0</v>
      </c>
    </row>
    <row r="45" spans="1:12" ht="17.25" customHeight="1">
      <c r="B45" s="45"/>
      <c r="C45" s="68"/>
      <c r="D45" s="69" t="s">
        <v>9</v>
      </c>
      <c r="E45" s="46" t="s">
        <v>149</v>
      </c>
      <c r="F45" s="62"/>
      <c r="G45" s="19"/>
      <c r="H45" s="64"/>
      <c r="I45" s="66">
        <v>248818114</v>
      </c>
      <c r="J45" s="66">
        <v>259168070</v>
      </c>
      <c r="L45" s="64"/>
    </row>
    <row r="46" spans="1:12" ht="17.25" customHeight="1">
      <c r="B46" s="47"/>
      <c r="C46" s="68"/>
      <c r="D46" s="69" t="s">
        <v>10</v>
      </c>
      <c r="E46" s="45" t="s">
        <v>150</v>
      </c>
      <c r="F46" s="62"/>
      <c r="G46" s="19"/>
      <c r="H46" s="64"/>
      <c r="I46" s="66">
        <v>0</v>
      </c>
      <c r="J46" s="66">
        <v>0</v>
      </c>
    </row>
    <row r="47" spans="1:12" ht="17.25" customHeight="1">
      <c r="B47" s="45"/>
      <c r="C47" s="68"/>
      <c r="D47" s="69" t="s">
        <v>11</v>
      </c>
      <c r="E47" s="45" t="s">
        <v>151</v>
      </c>
      <c r="F47" s="62"/>
      <c r="G47" s="19"/>
      <c r="H47" s="64"/>
      <c r="I47" s="66">
        <v>0</v>
      </c>
      <c r="J47" s="66">
        <v>0</v>
      </c>
    </row>
    <row r="48" spans="1:12" ht="17.25" customHeight="1">
      <c r="B48" s="45"/>
      <c r="C48" s="68"/>
      <c r="D48" s="69" t="s">
        <v>12</v>
      </c>
      <c r="E48" s="46" t="s">
        <v>152</v>
      </c>
      <c r="F48" s="62"/>
      <c r="G48" s="19"/>
      <c r="H48" s="64"/>
      <c r="I48" s="66">
        <v>0</v>
      </c>
      <c r="J48" s="66">
        <v>0</v>
      </c>
    </row>
    <row r="49" spans="1:27" ht="17.25" customHeight="1">
      <c r="B49" s="45"/>
      <c r="C49" s="68"/>
      <c r="D49" s="69" t="s">
        <v>13</v>
      </c>
      <c r="E49" s="46" t="s">
        <v>153</v>
      </c>
      <c r="F49" s="62"/>
      <c r="G49" s="19"/>
      <c r="H49" s="64"/>
      <c r="I49" s="66">
        <v>0</v>
      </c>
      <c r="J49" s="66">
        <v>0</v>
      </c>
    </row>
    <row r="50" spans="1:27" ht="17.25" customHeight="1">
      <c r="B50" s="45"/>
      <c r="C50" s="68"/>
      <c r="D50" s="69" t="s">
        <v>18</v>
      </c>
      <c r="E50" s="45" t="s">
        <v>154</v>
      </c>
      <c r="F50" s="62"/>
      <c r="G50" s="19"/>
      <c r="H50" s="64"/>
      <c r="I50" s="66">
        <v>0</v>
      </c>
      <c r="J50" s="66">
        <v>0</v>
      </c>
    </row>
    <row r="51" spans="1:27" ht="17.25" customHeight="1">
      <c r="B51" s="45"/>
      <c r="C51" s="58"/>
      <c r="D51" s="70" t="s">
        <v>19</v>
      </c>
      <c r="E51" s="46" t="s">
        <v>155</v>
      </c>
      <c r="F51" s="62">
        <v>15</v>
      </c>
      <c r="G51" s="4">
        <v>13</v>
      </c>
      <c r="H51" s="64"/>
      <c r="I51" s="66">
        <v>0</v>
      </c>
      <c r="J51" s="66">
        <v>0</v>
      </c>
      <c r="L51" s="49"/>
    </row>
    <row r="52" spans="1:27" ht="17.25" customHeight="1">
      <c r="B52" s="45"/>
      <c r="C52" s="58"/>
      <c r="D52" s="69" t="s">
        <v>36</v>
      </c>
      <c r="E52" s="45" t="s">
        <v>156</v>
      </c>
      <c r="F52" s="62"/>
      <c r="H52" s="64"/>
      <c r="I52" s="66">
        <v>0</v>
      </c>
      <c r="J52" s="66">
        <v>0</v>
      </c>
      <c r="L52" s="49"/>
    </row>
    <row r="53" spans="1:27" ht="17.25" customHeight="1">
      <c r="B53" s="45"/>
      <c r="C53" s="45"/>
      <c r="F53" s="62"/>
      <c r="H53" s="64"/>
      <c r="I53" s="65"/>
      <c r="J53" s="65"/>
    </row>
    <row r="54" spans="1:27" ht="17.25" customHeight="1">
      <c r="B54" s="47" t="s">
        <v>16</v>
      </c>
      <c r="C54" s="46" t="s">
        <v>157</v>
      </c>
      <c r="E54" s="61"/>
      <c r="F54" s="62"/>
      <c r="H54" s="63"/>
      <c r="I54" s="29">
        <f>I55+I57+I58+I59+I60+I61+I63+I64+I62+I65+I66</f>
        <v>543562003</v>
      </c>
      <c r="J54" s="29">
        <f>J55+J57+J58+J59+J60+J61+J63+J64+J62+J65+J66</f>
        <v>555436509</v>
      </c>
      <c r="K54" s="5"/>
    </row>
    <row r="55" spans="1:27" ht="17.25" customHeight="1">
      <c r="B55" s="45"/>
      <c r="C55" s="68"/>
      <c r="D55" s="69" t="s">
        <v>7</v>
      </c>
      <c r="E55" s="45" t="s">
        <v>158</v>
      </c>
      <c r="F55" s="62"/>
      <c r="G55" s="19"/>
      <c r="H55" s="64"/>
      <c r="I55" s="66">
        <v>0</v>
      </c>
      <c r="J55" s="66">
        <v>0</v>
      </c>
      <c r="L55" s="49"/>
    </row>
    <row r="56" spans="1:27" ht="17.25" customHeight="1">
      <c r="B56" s="47"/>
      <c r="E56" s="58" t="s">
        <v>159</v>
      </c>
      <c r="F56" s="62"/>
      <c r="G56" s="19"/>
      <c r="H56" s="64"/>
      <c r="I56" s="66">
        <v>0</v>
      </c>
      <c r="J56" s="66">
        <v>0</v>
      </c>
      <c r="L56" s="49"/>
    </row>
    <row r="57" spans="1:27" ht="17.25" customHeight="1">
      <c r="B57" s="47"/>
      <c r="D57" s="69" t="s">
        <v>8</v>
      </c>
      <c r="E57" s="45" t="s">
        <v>160</v>
      </c>
      <c r="F57" s="62">
        <v>16</v>
      </c>
      <c r="G57" s="19">
        <v>14</v>
      </c>
      <c r="H57" s="64"/>
      <c r="I57" s="66">
        <v>0</v>
      </c>
      <c r="J57" s="66">
        <v>0</v>
      </c>
      <c r="L57" s="49"/>
    </row>
    <row r="58" spans="1:27" ht="17.25" customHeight="1">
      <c r="B58" s="47"/>
      <c r="C58" s="68"/>
      <c r="D58" s="69" t="s">
        <v>9</v>
      </c>
      <c r="E58" s="45" t="s">
        <v>161</v>
      </c>
      <c r="F58" s="62"/>
      <c r="G58" s="19"/>
      <c r="H58" s="64"/>
      <c r="I58" s="66">
        <v>11070722</v>
      </c>
      <c r="J58" s="66">
        <v>13494972</v>
      </c>
      <c r="L58" s="49"/>
    </row>
    <row r="59" spans="1:27" ht="17.25" customHeight="1">
      <c r="B59" s="47"/>
      <c r="C59" s="68"/>
      <c r="D59" s="69" t="s">
        <v>10</v>
      </c>
      <c r="E59" s="45" t="s">
        <v>162</v>
      </c>
      <c r="F59" s="62"/>
      <c r="G59" s="19"/>
      <c r="H59" s="64"/>
      <c r="I59" s="66">
        <v>210007057</v>
      </c>
      <c r="J59" s="66">
        <v>198960706</v>
      </c>
      <c r="L59" s="5"/>
    </row>
    <row r="60" spans="1:27" s="72" customFormat="1" ht="17.25" customHeight="1">
      <c r="A60" s="45"/>
      <c r="B60" s="47"/>
      <c r="C60" s="68"/>
      <c r="D60" s="69" t="s">
        <v>11</v>
      </c>
      <c r="E60" s="45" t="s">
        <v>163</v>
      </c>
      <c r="F60" s="62"/>
      <c r="G60" s="19"/>
      <c r="H60" s="64"/>
      <c r="I60" s="66">
        <v>0</v>
      </c>
      <c r="J60" s="66">
        <v>0</v>
      </c>
      <c r="K60" s="49"/>
      <c r="L60" s="49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</row>
    <row r="61" spans="1:27" ht="17.25" customHeight="1">
      <c r="B61" s="47"/>
      <c r="C61" s="68"/>
      <c r="D61" s="69" t="s">
        <v>12</v>
      </c>
      <c r="E61" s="46" t="s">
        <v>164</v>
      </c>
      <c r="F61" s="62">
        <v>17</v>
      </c>
      <c r="G61" s="19">
        <v>15</v>
      </c>
      <c r="H61" s="64"/>
      <c r="I61" s="66">
        <v>299303537</v>
      </c>
      <c r="J61" s="66">
        <v>330038479</v>
      </c>
      <c r="L61" s="49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</row>
    <row r="62" spans="1:27" ht="17.25" customHeight="1">
      <c r="B62" s="47"/>
      <c r="C62" s="68"/>
      <c r="D62" s="69" t="s">
        <v>13</v>
      </c>
      <c r="E62" s="46" t="s">
        <v>165</v>
      </c>
      <c r="F62" s="62"/>
      <c r="G62" s="19"/>
      <c r="H62" s="64"/>
      <c r="I62" s="66">
        <v>0</v>
      </c>
      <c r="J62" s="66">
        <v>0</v>
      </c>
      <c r="L62" s="49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</row>
    <row r="63" spans="1:27" ht="17.25" customHeight="1">
      <c r="C63" s="45"/>
      <c r="D63" s="69" t="s">
        <v>18</v>
      </c>
      <c r="E63" s="45" t="s">
        <v>166</v>
      </c>
      <c r="F63" s="62"/>
      <c r="H63" s="64"/>
      <c r="I63" s="66">
        <v>0</v>
      </c>
      <c r="J63" s="66">
        <v>0</v>
      </c>
      <c r="L63" s="49"/>
    </row>
    <row r="64" spans="1:27" s="72" customFormat="1" ht="17.25" customHeight="1">
      <c r="A64" s="45"/>
      <c r="B64" s="46"/>
      <c r="C64" s="46"/>
      <c r="D64" s="70" t="s">
        <v>19</v>
      </c>
      <c r="E64" s="45" t="s">
        <v>167</v>
      </c>
      <c r="F64" s="62">
        <v>18</v>
      </c>
      <c r="G64" s="4">
        <v>16</v>
      </c>
      <c r="H64" s="64"/>
      <c r="I64" s="66">
        <v>23180687</v>
      </c>
      <c r="J64" s="66">
        <v>12942352</v>
      </c>
      <c r="K64" s="49"/>
      <c r="L64" s="49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</row>
    <row r="65" spans="1:27" s="72" customFormat="1" ht="17.25" customHeight="1">
      <c r="A65" s="45"/>
      <c r="B65" s="46"/>
      <c r="C65" s="46"/>
      <c r="D65" s="70" t="s">
        <v>36</v>
      </c>
      <c r="E65" s="45" t="s">
        <v>168</v>
      </c>
      <c r="F65" s="62"/>
      <c r="G65" s="4"/>
      <c r="H65" s="64"/>
      <c r="I65" s="66">
        <v>0</v>
      </c>
      <c r="J65" s="66">
        <v>0</v>
      </c>
      <c r="K65" s="49"/>
      <c r="L65" s="49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</row>
    <row r="66" spans="1:27" s="72" customFormat="1" ht="17.25" customHeight="1">
      <c r="A66" s="45"/>
      <c r="B66" s="46"/>
      <c r="C66" s="46"/>
      <c r="D66" s="70" t="s">
        <v>37</v>
      </c>
      <c r="E66" s="45" t="s">
        <v>169</v>
      </c>
      <c r="F66" s="62"/>
      <c r="G66" s="4"/>
      <c r="H66" s="64"/>
      <c r="I66" s="66">
        <v>0</v>
      </c>
      <c r="J66" s="66">
        <v>0</v>
      </c>
      <c r="K66" s="49"/>
      <c r="L66" s="49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</row>
    <row r="67" spans="1:27" ht="17.25" customHeight="1">
      <c r="F67" s="62"/>
      <c r="H67" s="64"/>
      <c r="I67" s="65"/>
      <c r="J67" s="65"/>
      <c r="L67" s="49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</row>
    <row r="68" spans="1:27" ht="17.25" customHeight="1">
      <c r="F68" s="62"/>
      <c r="H68" s="64"/>
      <c r="I68" s="65"/>
      <c r="J68" s="65"/>
    </row>
    <row r="69" spans="1:27" ht="17.25" customHeight="1">
      <c r="A69" s="45" t="s">
        <v>35</v>
      </c>
      <c r="B69" s="52" t="s">
        <v>173</v>
      </c>
      <c r="C69" s="59"/>
      <c r="D69" s="60"/>
      <c r="E69" s="61"/>
      <c r="F69" s="62">
        <v>19</v>
      </c>
      <c r="G69" s="19">
        <v>17</v>
      </c>
      <c r="H69" s="63"/>
      <c r="I69" s="29">
        <f>I71+I72+I73</f>
        <v>104330510</v>
      </c>
      <c r="J69" s="29">
        <f>J71+J72+J73</f>
        <v>124880170</v>
      </c>
      <c r="K69" s="5"/>
      <c r="L69" s="49"/>
    </row>
    <row r="70" spans="1:27" ht="17.25" customHeight="1">
      <c r="B70" s="45"/>
      <c r="F70" s="64"/>
      <c r="H70" s="64"/>
      <c r="I70" s="65"/>
      <c r="J70" s="65"/>
      <c r="L70" s="64"/>
    </row>
    <row r="71" spans="1:27" ht="17.25" customHeight="1">
      <c r="C71" s="45"/>
      <c r="D71" s="69" t="s">
        <v>7</v>
      </c>
      <c r="E71" s="45" t="s">
        <v>170</v>
      </c>
      <c r="F71" s="64"/>
      <c r="H71" s="64"/>
      <c r="I71" s="66">
        <v>18219493</v>
      </c>
      <c r="J71" s="66">
        <v>36760948</v>
      </c>
      <c r="L71" s="49"/>
    </row>
    <row r="72" spans="1:27" ht="17.25" customHeight="1">
      <c r="B72" s="45"/>
      <c r="C72" s="45"/>
      <c r="D72" s="69" t="s">
        <v>8</v>
      </c>
      <c r="E72" s="45" t="s">
        <v>171</v>
      </c>
      <c r="F72" s="64"/>
      <c r="H72" s="64"/>
      <c r="I72" s="66">
        <v>80027865</v>
      </c>
      <c r="J72" s="66">
        <v>83553066</v>
      </c>
      <c r="L72" s="49"/>
    </row>
    <row r="73" spans="1:27" ht="17.25" customHeight="1">
      <c r="B73" s="45"/>
      <c r="D73" s="69" t="s">
        <v>9</v>
      </c>
      <c r="E73" s="45" t="s">
        <v>172</v>
      </c>
      <c r="F73" s="64"/>
      <c r="H73" s="64"/>
      <c r="I73" s="66">
        <v>6083152</v>
      </c>
      <c r="J73" s="66">
        <v>4566156</v>
      </c>
      <c r="L73" s="49"/>
    </row>
    <row r="74" spans="1:27" ht="17.25" customHeight="1">
      <c r="F74" s="64"/>
      <c r="H74" s="64"/>
      <c r="I74" s="65"/>
      <c r="J74" s="65"/>
    </row>
    <row r="75" spans="1:27" ht="17.25" customHeight="1">
      <c r="B75" s="45"/>
      <c r="F75" s="64"/>
      <c r="H75" s="64"/>
      <c r="I75" s="65"/>
      <c r="J75" s="65"/>
    </row>
    <row r="76" spans="1:27" ht="17.25" customHeight="1">
      <c r="F76" s="64"/>
      <c r="H76" s="64"/>
      <c r="I76" s="65"/>
      <c r="J76" s="65"/>
    </row>
    <row r="77" spans="1:27" ht="17.25" customHeight="1">
      <c r="F77" s="64"/>
      <c r="H77" s="64"/>
      <c r="I77" s="73"/>
      <c r="J77" s="73"/>
    </row>
    <row r="78" spans="1:27" ht="17.25" customHeight="1">
      <c r="F78" s="64"/>
      <c r="H78" s="64"/>
      <c r="I78" s="65"/>
      <c r="J78" s="65"/>
    </row>
    <row r="79" spans="1:27" ht="17.25" customHeight="1" thickBot="1">
      <c r="B79" s="52" t="s">
        <v>174</v>
      </c>
      <c r="F79" s="64"/>
      <c r="H79" s="64"/>
      <c r="I79" s="39">
        <f>+I69+I34+I27+I14</f>
        <v>1240652639</v>
      </c>
      <c r="J79" s="39">
        <f>+J69+J34+J27+J14</f>
        <v>1299910985</v>
      </c>
    </row>
    <row r="80" spans="1:27" ht="17.25" customHeight="1" thickTop="1">
      <c r="F80" s="64"/>
      <c r="H80" s="64"/>
      <c r="I80" s="64"/>
      <c r="J80" s="64"/>
    </row>
    <row r="81" spans="2:10" ht="17.25" customHeight="1">
      <c r="B81" s="1" t="s">
        <v>123</v>
      </c>
      <c r="C81" s="2"/>
      <c r="D81" s="3"/>
      <c r="E81" s="1"/>
      <c r="F81" s="45"/>
      <c r="H81" s="45"/>
      <c r="I81" s="64"/>
      <c r="J81" s="64"/>
    </row>
    <row r="82" spans="2:10" s="49" customFormat="1" ht="17.25" customHeight="1">
      <c r="B82" s="45"/>
      <c r="C82" s="46"/>
      <c r="D82" s="47"/>
      <c r="E82" s="45"/>
      <c r="F82" s="64"/>
      <c r="G82" s="4"/>
      <c r="H82" s="64"/>
      <c r="I82" s="64"/>
      <c r="J82" s="64"/>
    </row>
    <row r="83" spans="2:10" s="49" customFormat="1" ht="17.25" customHeight="1">
      <c r="B83" s="45"/>
      <c r="C83" s="46"/>
      <c r="D83" s="47"/>
      <c r="E83" s="45"/>
      <c r="F83" s="64"/>
      <c r="G83" s="4"/>
      <c r="H83" s="64"/>
      <c r="I83" s="64"/>
      <c r="J83" s="64"/>
    </row>
    <row r="84" spans="2:10" s="49" customFormat="1" ht="17.25" customHeight="1">
      <c r="B84" s="46"/>
      <c r="C84" s="46"/>
      <c r="D84" s="47"/>
      <c r="E84" s="45"/>
      <c r="F84" s="1"/>
      <c r="G84" s="4"/>
      <c r="H84" s="1"/>
      <c r="I84" s="3"/>
      <c r="J84" s="3"/>
    </row>
    <row r="85" spans="2:10" s="49" customFormat="1" ht="17.25" customHeight="1">
      <c r="B85" s="46"/>
      <c r="C85" s="46"/>
      <c r="D85" s="47"/>
      <c r="E85" s="45"/>
      <c r="F85" s="100"/>
      <c r="G85" s="100"/>
      <c r="H85" s="100"/>
      <c r="I85" s="41" t="s">
        <v>27</v>
      </c>
      <c r="J85" s="41" t="str">
        <f>'Assets (P)'!J94</f>
        <v>Christian Pfister</v>
      </c>
    </row>
    <row r="86" spans="2:10" s="49" customFormat="1" ht="17.25" customHeight="1">
      <c r="B86" s="46"/>
      <c r="C86" s="46"/>
      <c r="D86" s="47"/>
      <c r="E86" s="45"/>
      <c r="F86" s="96"/>
      <c r="G86" s="96"/>
      <c r="H86" s="96"/>
      <c r="I86" s="42" t="s">
        <v>175</v>
      </c>
      <c r="J86" s="42" t="s">
        <v>175</v>
      </c>
    </row>
    <row r="87" spans="2:10" s="49" customFormat="1" ht="17.25" customHeight="1">
      <c r="B87" s="46"/>
      <c r="C87" s="46"/>
      <c r="D87" s="47"/>
      <c r="E87" s="45"/>
      <c r="F87" s="64"/>
      <c r="G87" s="4"/>
      <c r="H87" s="64"/>
      <c r="I87" s="45"/>
      <c r="J87" s="45"/>
    </row>
    <row r="88" spans="2:10" s="49" customFormat="1" ht="17.25" customHeight="1">
      <c r="B88" s="46"/>
      <c r="C88" s="46"/>
      <c r="D88" s="47"/>
      <c r="E88" s="45"/>
      <c r="F88" s="64"/>
      <c r="G88" s="4"/>
      <c r="H88" s="64"/>
      <c r="I88" s="45"/>
      <c r="J88" s="45"/>
    </row>
    <row r="89" spans="2:10" s="49" customFormat="1" ht="17.25" customHeight="1">
      <c r="B89" s="46"/>
      <c r="C89" s="46"/>
      <c r="D89" s="47"/>
      <c r="E89" s="45"/>
      <c r="F89" s="64"/>
      <c r="G89" s="4"/>
      <c r="H89" s="64"/>
      <c r="I89" s="45"/>
      <c r="J89" s="45"/>
    </row>
    <row r="90" spans="2:10" s="49" customFormat="1" ht="17.25" customHeight="1">
      <c r="B90" s="46"/>
      <c r="C90" s="46"/>
      <c r="D90" s="47"/>
      <c r="E90" s="45"/>
      <c r="F90" s="64"/>
      <c r="G90" s="4"/>
      <c r="H90" s="64"/>
      <c r="I90" s="45"/>
      <c r="J90" s="45"/>
    </row>
    <row r="91" spans="2:10" s="49" customFormat="1" ht="17.25" customHeight="1">
      <c r="B91" s="46"/>
      <c r="C91" s="46"/>
      <c r="D91" s="47"/>
      <c r="E91" s="45"/>
      <c r="F91" s="64"/>
      <c r="G91" s="4"/>
      <c r="H91" s="64"/>
      <c r="I91" s="45"/>
      <c r="J91" s="45"/>
    </row>
    <row r="92" spans="2:10" s="49" customFormat="1" ht="17.25" customHeight="1">
      <c r="B92" s="46"/>
      <c r="C92" s="46"/>
      <c r="D92" s="47"/>
      <c r="E92" s="45"/>
      <c r="F92" s="64"/>
      <c r="G92" s="4"/>
      <c r="H92" s="64"/>
      <c r="I92" s="45"/>
      <c r="J92" s="45"/>
    </row>
    <row r="93" spans="2:10" s="49" customFormat="1" ht="17.25" customHeight="1">
      <c r="B93" s="46"/>
      <c r="C93" s="46"/>
      <c r="D93" s="47"/>
      <c r="E93" s="45"/>
      <c r="F93" s="64"/>
      <c r="G93" s="4"/>
      <c r="H93" s="64"/>
      <c r="I93" s="45"/>
      <c r="J93" s="45"/>
    </row>
    <row r="94" spans="2:10" s="49" customFormat="1" ht="17.25" customHeight="1">
      <c r="B94" s="46"/>
      <c r="C94" s="46"/>
      <c r="D94" s="47"/>
      <c r="E94" s="45"/>
      <c r="F94" s="64"/>
      <c r="G94" s="4"/>
      <c r="H94" s="64"/>
      <c r="I94" s="45"/>
      <c r="J94" s="45"/>
    </row>
    <row r="95" spans="2:10" s="49" customFormat="1" ht="17.25" customHeight="1">
      <c r="B95" s="46"/>
      <c r="C95" s="46"/>
      <c r="D95" s="47"/>
      <c r="E95" s="45"/>
      <c r="F95" s="64"/>
      <c r="G95" s="4"/>
      <c r="H95" s="64"/>
      <c r="I95" s="45"/>
      <c r="J95" s="45"/>
    </row>
    <row r="96" spans="2:10" s="49" customFormat="1" ht="17.25" customHeight="1">
      <c r="B96" s="46"/>
      <c r="C96" s="46"/>
      <c r="D96" s="47"/>
      <c r="E96" s="45"/>
      <c r="F96" s="64"/>
      <c r="G96" s="4"/>
      <c r="H96" s="64"/>
      <c r="I96" s="45"/>
      <c r="J96" s="45"/>
    </row>
    <row r="97" spans="6:8" ht="17.25" customHeight="1">
      <c r="F97" s="64"/>
      <c r="H97" s="64"/>
    </row>
    <row r="98" spans="6:8" ht="17.25" customHeight="1">
      <c r="F98" s="64"/>
      <c r="H98" s="64"/>
    </row>
    <row r="99" spans="6:8" ht="17.25" customHeight="1">
      <c r="F99" s="64"/>
      <c r="H99" s="64"/>
    </row>
    <row r="100" spans="6:8" ht="17.25" customHeight="1">
      <c r="F100" s="64"/>
      <c r="H100" s="64"/>
    </row>
    <row r="101" spans="6:8" ht="17.25" customHeight="1">
      <c r="F101" s="64"/>
      <c r="H101" s="64"/>
    </row>
    <row r="102" spans="6:8" ht="17.25" customHeight="1">
      <c r="F102" s="64"/>
      <c r="H102" s="64"/>
    </row>
    <row r="103" spans="6:8" ht="17.25" customHeight="1">
      <c r="F103" s="64"/>
      <c r="H103" s="64"/>
    </row>
    <row r="104" spans="6:8" ht="17.25" customHeight="1">
      <c r="F104" s="64"/>
      <c r="H104" s="64"/>
    </row>
    <row r="105" spans="6:8" ht="17.25" customHeight="1">
      <c r="F105" s="64"/>
      <c r="H105" s="64"/>
    </row>
    <row r="106" spans="6:8" ht="17.25" customHeight="1">
      <c r="F106" s="64"/>
      <c r="H106" s="64"/>
    </row>
    <row r="107" spans="6:8" ht="17.25" customHeight="1">
      <c r="F107" s="64"/>
      <c r="H107" s="64"/>
    </row>
    <row r="108" spans="6:8" ht="17.25" customHeight="1">
      <c r="F108" s="64"/>
      <c r="H108" s="64"/>
    </row>
    <row r="109" spans="6:8" ht="17.25" customHeight="1">
      <c r="F109" s="64"/>
      <c r="H109" s="64"/>
    </row>
    <row r="176" spans="15:15" ht="17.25" customHeight="1">
      <c r="O176" s="74"/>
    </row>
    <row r="177" spans="15:15" ht="17.25" customHeight="1">
      <c r="O177" s="74"/>
    </row>
    <row r="178" spans="15:15" ht="17.25" customHeight="1">
      <c r="O178" s="74"/>
    </row>
    <row r="179" spans="15:15" ht="17.25" customHeight="1">
      <c r="O179" s="74"/>
    </row>
    <row r="180" spans="15:15" ht="17.25" customHeight="1">
      <c r="O180" s="74"/>
    </row>
    <row r="181" spans="15:15" ht="17.25" customHeight="1">
      <c r="O181" s="74"/>
    </row>
    <row r="182" spans="15:15" ht="17.25" customHeight="1">
      <c r="O182" s="74"/>
    </row>
    <row r="183" spans="15:15" ht="17.25" customHeight="1">
      <c r="O183" s="74"/>
    </row>
    <row r="184" spans="15:15" ht="17.25" customHeight="1">
      <c r="O184" s="74"/>
    </row>
  </sheetData>
  <mergeCells count="2">
    <mergeCell ref="F85:H85"/>
    <mergeCell ref="F86:H86"/>
  </mergeCells>
  <pageMargins left="0.7" right="0.7" top="0.75" bottom="0.75" header="0.3" footer="0.3"/>
  <pageSetup paperSize="9" scale="54" orientation="portrait" r:id="rId1"/>
  <headerFooter alignWithMargins="0">
    <oddFooter>&amp;CA kiegészítő melléklet a beszámoló elválaszthatatlan részét képezi.</oddFooter>
  </headerFooter>
  <colBreaks count="2" manualBreakCount="2">
    <brk id="4" max="1048575" man="1"/>
    <brk id="9" max="1048575" man="1"/>
  </colBreaks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82"/>
  <sheetViews>
    <sheetView topLeftCell="A42" zoomScale="85" zoomScaleNormal="85" zoomScaleSheetLayoutView="80" workbookViewId="0">
      <selection activeCell="E57" sqref="E57"/>
    </sheetView>
  </sheetViews>
  <sheetFormatPr defaultColWidth="10.44140625" defaultRowHeight="17.25" customHeight="1"/>
  <cols>
    <col min="1" max="1" width="4.44140625" style="1" customWidth="1"/>
    <col min="2" max="2" width="4.5546875" style="1" customWidth="1"/>
    <col min="3" max="3" width="1.44140625" style="2" customWidth="1"/>
    <col min="4" max="4" width="2.5546875" style="3" customWidth="1"/>
    <col min="5" max="5" width="56.44140625" style="1" customWidth="1"/>
    <col min="6" max="6" width="3" style="1" hidden="1" customWidth="1"/>
    <col min="7" max="7" width="13.44140625" style="42" hidden="1" customWidth="1"/>
    <col min="8" max="8" width="3" style="1" customWidth="1"/>
    <col min="9" max="9" width="20.44140625" style="75" customWidth="1"/>
    <col min="10" max="10" width="5.5546875" style="76" customWidth="1"/>
    <col min="11" max="11" width="20.44140625" style="75" customWidth="1"/>
    <col min="12" max="12" width="8.44140625" style="1" customWidth="1"/>
    <col min="13" max="13" width="10.44140625" style="1" customWidth="1"/>
    <col min="14" max="14" width="11.33203125" style="1" bestFit="1" customWidth="1"/>
    <col min="15" max="27" width="10.44140625" style="1" customWidth="1"/>
    <col min="28" max="28" width="74.44140625" style="1" customWidth="1"/>
    <col min="29" max="16384" width="10.44140625" style="1"/>
  </cols>
  <sheetData>
    <row r="1" spans="1:14" ht="17.25" customHeight="1">
      <c r="A1" s="1" t="s">
        <v>177</v>
      </c>
    </row>
    <row r="2" spans="1:14" ht="17.25" customHeight="1">
      <c r="A2" s="6" t="s">
        <v>0</v>
      </c>
    </row>
    <row r="3" spans="1:14" ht="17.25" customHeight="1">
      <c r="A3" s="1" t="s">
        <v>178</v>
      </c>
    </row>
    <row r="4" spans="1:14" ht="17.25" customHeight="1">
      <c r="A4" s="1" t="s">
        <v>1</v>
      </c>
    </row>
    <row r="5" spans="1:14" ht="17.25" customHeight="1">
      <c r="A5" s="96" t="s">
        <v>2</v>
      </c>
      <c r="B5" s="96"/>
      <c r="C5" s="96"/>
      <c r="D5" s="96"/>
      <c r="E5" s="96"/>
      <c r="F5" s="96"/>
      <c r="G5" s="96"/>
      <c r="H5" s="96"/>
      <c r="I5" s="96"/>
      <c r="J5" s="96"/>
      <c r="K5" s="96"/>
    </row>
    <row r="6" spans="1:14" ht="27" customHeight="1">
      <c r="A6" s="97" t="s">
        <v>176</v>
      </c>
      <c r="B6" s="97"/>
      <c r="C6" s="97"/>
      <c r="D6" s="97"/>
      <c r="E6" s="97"/>
      <c r="F6" s="97"/>
      <c r="G6" s="97"/>
      <c r="H6" s="97"/>
      <c r="I6" s="97"/>
      <c r="J6" s="97"/>
      <c r="K6" s="97"/>
    </row>
    <row r="7" spans="1:14" ht="17.25" customHeight="1">
      <c r="A7" s="96" t="s">
        <v>60</v>
      </c>
      <c r="B7" s="96"/>
      <c r="C7" s="96"/>
      <c r="D7" s="96"/>
      <c r="E7" s="96"/>
      <c r="F7" s="96"/>
      <c r="G7" s="96"/>
      <c r="H7" s="96"/>
      <c r="I7" s="96"/>
      <c r="J7" s="96"/>
      <c r="K7" s="96"/>
    </row>
    <row r="9" spans="1:14" s="42" customFormat="1" ht="17.25" customHeight="1">
      <c r="C9" s="2"/>
      <c r="D9" s="3"/>
      <c r="G9" s="1"/>
      <c r="I9" s="98" t="s">
        <v>221</v>
      </c>
      <c r="J9" s="76"/>
      <c r="K9" s="98" t="s">
        <v>222</v>
      </c>
    </row>
    <row r="10" spans="1:14" s="42" customFormat="1" ht="17.25" customHeight="1">
      <c r="C10" s="2"/>
      <c r="D10" s="3"/>
      <c r="G10" s="77" t="s">
        <v>3</v>
      </c>
      <c r="I10" s="99"/>
      <c r="J10" s="76"/>
      <c r="K10" s="99"/>
    </row>
    <row r="11" spans="1:14" ht="17.25" customHeight="1">
      <c r="G11" s="78"/>
      <c r="J11" s="79"/>
    </row>
    <row r="12" spans="1:14" ht="17.25" customHeight="1">
      <c r="C12" s="20"/>
      <c r="D12" s="21" t="s">
        <v>7</v>
      </c>
      <c r="E12" s="27" t="s">
        <v>179</v>
      </c>
      <c r="F12" s="62">
        <v>20</v>
      </c>
      <c r="G12" s="80">
        <v>18</v>
      </c>
      <c r="H12" s="37"/>
      <c r="I12" s="81">
        <v>27382932</v>
      </c>
      <c r="K12" s="81">
        <v>27656369</v>
      </c>
      <c r="L12" s="5"/>
      <c r="N12" s="5"/>
    </row>
    <row r="13" spans="1:14" ht="17.25" customHeight="1">
      <c r="C13" s="20"/>
      <c r="D13" s="21" t="s">
        <v>8</v>
      </c>
      <c r="E13" s="1" t="s">
        <v>180</v>
      </c>
      <c r="F13" s="62">
        <v>21</v>
      </c>
      <c r="G13" s="80">
        <v>19</v>
      </c>
      <c r="H13" s="37"/>
      <c r="I13" s="81">
        <v>1578491809</v>
      </c>
      <c r="K13" s="81">
        <v>1464492275</v>
      </c>
      <c r="L13" s="5"/>
      <c r="N13" s="5"/>
    </row>
    <row r="14" spans="1:14" ht="17.25" customHeight="1">
      <c r="B14" s="1" t="s">
        <v>5</v>
      </c>
      <c r="C14" s="25" t="s">
        <v>181</v>
      </c>
      <c r="D14" s="82"/>
      <c r="F14" s="62"/>
      <c r="G14" s="80"/>
      <c r="H14" s="37"/>
      <c r="I14" s="83">
        <f>SUM(I12:I13)</f>
        <v>1605874741</v>
      </c>
      <c r="J14" s="84"/>
      <c r="K14" s="83">
        <f>SUM(K12:K13)</f>
        <v>1492148644</v>
      </c>
    </row>
    <row r="15" spans="1:14" ht="17.25" customHeight="1">
      <c r="F15" s="62"/>
      <c r="G15" s="79"/>
      <c r="H15" s="37"/>
      <c r="I15" s="85"/>
      <c r="K15" s="85"/>
    </row>
    <row r="16" spans="1:14" ht="17.25" customHeight="1">
      <c r="C16" s="20"/>
      <c r="D16" s="21" t="s">
        <v>9</v>
      </c>
      <c r="E16" s="1" t="s">
        <v>182</v>
      </c>
      <c r="F16" s="62"/>
      <c r="G16" s="80"/>
      <c r="H16" s="37"/>
      <c r="I16" s="81">
        <v>31858977</v>
      </c>
      <c r="K16" s="81">
        <v>-24906643</v>
      </c>
      <c r="L16" s="5"/>
      <c r="N16" s="5"/>
    </row>
    <row r="17" spans="2:15" ht="17.25" customHeight="1">
      <c r="C17" s="20"/>
      <c r="D17" s="21" t="s">
        <v>10</v>
      </c>
      <c r="E17" s="27" t="s">
        <v>183</v>
      </c>
      <c r="F17" s="62"/>
      <c r="G17" s="80"/>
      <c r="H17" s="37"/>
      <c r="I17" s="86">
        <v>0</v>
      </c>
      <c r="K17" s="86">
        <v>0</v>
      </c>
      <c r="L17" s="5"/>
      <c r="N17" s="5"/>
      <c r="O17" s="5"/>
    </row>
    <row r="18" spans="2:15" ht="17.25" customHeight="1">
      <c r="B18" s="1" t="s">
        <v>14</v>
      </c>
      <c r="C18" s="25" t="s">
        <v>184</v>
      </c>
      <c r="D18" s="82"/>
      <c r="F18" s="62"/>
      <c r="G18" s="80"/>
      <c r="H18" s="37"/>
      <c r="I18" s="83">
        <f>SUM(I16:I17)</f>
        <v>31858977</v>
      </c>
      <c r="K18" s="83">
        <f>SUM(K16:K17)</f>
        <v>-24906643</v>
      </c>
    </row>
    <row r="19" spans="2:15" ht="17.25" customHeight="1">
      <c r="F19" s="62"/>
      <c r="G19" s="79"/>
      <c r="H19" s="37"/>
      <c r="I19" s="85"/>
      <c r="K19" s="85"/>
    </row>
    <row r="20" spans="2:15" ht="17.25" customHeight="1">
      <c r="B20" s="1" t="s">
        <v>16</v>
      </c>
      <c r="C20" s="2" t="s">
        <v>185</v>
      </c>
      <c r="F20" s="62">
        <v>22</v>
      </c>
      <c r="G20" s="80">
        <v>20</v>
      </c>
      <c r="H20" s="37"/>
      <c r="I20" s="81">
        <v>26228230</v>
      </c>
      <c r="K20" s="81">
        <v>14266293</v>
      </c>
      <c r="L20" s="5"/>
      <c r="N20" s="5"/>
    </row>
    <row r="21" spans="2:15" ht="17.25" customHeight="1">
      <c r="E21" s="1" t="s">
        <v>186</v>
      </c>
      <c r="F21" s="62"/>
      <c r="G21" s="80"/>
      <c r="H21" s="37"/>
      <c r="I21" s="81">
        <v>9817175.790000001</v>
      </c>
      <c r="K21" s="81">
        <v>3786677</v>
      </c>
      <c r="L21" s="5"/>
      <c r="N21" s="5"/>
    </row>
    <row r="22" spans="2:15" ht="17.25" customHeight="1">
      <c r="F22" s="62"/>
      <c r="G22" s="79"/>
      <c r="H22" s="37"/>
      <c r="I22" s="85"/>
      <c r="K22" s="85"/>
    </row>
    <row r="23" spans="2:15" ht="17.25" customHeight="1">
      <c r="B23" s="27"/>
      <c r="C23" s="20"/>
      <c r="D23" s="21" t="s">
        <v>11</v>
      </c>
      <c r="E23" s="1" t="s">
        <v>187</v>
      </c>
      <c r="F23" s="62"/>
      <c r="G23" s="80"/>
      <c r="H23" s="37"/>
      <c r="I23" s="81">
        <v>970447511</v>
      </c>
      <c r="K23" s="81">
        <v>879842823</v>
      </c>
      <c r="L23" s="5"/>
      <c r="N23" s="5"/>
    </row>
    <row r="24" spans="2:15" ht="17.25" customHeight="1">
      <c r="C24" s="20"/>
      <c r="D24" s="21" t="s">
        <v>12</v>
      </c>
      <c r="E24" s="1" t="s">
        <v>188</v>
      </c>
      <c r="F24" s="62">
        <v>23</v>
      </c>
      <c r="G24" s="80">
        <v>21</v>
      </c>
      <c r="H24" s="37"/>
      <c r="I24" s="81">
        <v>230456797</v>
      </c>
      <c r="K24" s="81">
        <v>178086080</v>
      </c>
      <c r="L24" s="5"/>
      <c r="N24" s="5"/>
    </row>
    <row r="25" spans="2:15" ht="17.25" customHeight="1">
      <c r="C25" s="20"/>
      <c r="D25" s="21" t="s">
        <v>13</v>
      </c>
      <c r="E25" s="1" t="s">
        <v>189</v>
      </c>
      <c r="F25" s="62">
        <v>24</v>
      </c>
      <c r="G25" s="80">
        <v>22</v>
      </c>
      <c r="H25" s="37"/>
      <c r="I25" s="81">
        <v>492621</v>
      </c>
      <c r="K25" s="81">
        <v>702543</v>
      </c>
      <c r="L25" s="5"/>
      <c r="N25" s="5"/>
    </row>
    <row r="26" spans="2:15" ht="17.25" customHeight="1">
      <c r="C26" s="20"/>
      <c r="D26" s="21" t="s">
        <v>18</v>
      </c>
      <c r="E26" s="1" t="s">
        <v>190</v>
      </c>
      <c r="F26" s="62"/>
      <c r="G26" s="80"/>
      <c r="H26" s="37"/>
      <c r="I26" s="81">
        <v>34360282</v>
      </c>
      <c r="K26" s="81">
        <v>9211584</v>
      </c>
      <c r="L26" s="5"/>
      <c r="N26" s="5"/>
    </row>
    <row r="27" spans="2:15" ht="17.25" customHeight="1">
      <c r="B27" s="27"/>
      <c r="C27" s="20"/>
      <c r="D27" s="21" t="s">
        <v>19</v>
      </c>
      <c r="E27" s="1" t="s">
        <v>191</v>
      </c>
      <c r="F27" s="62"/>
      <c r="G27" s="80"/>
      <c r="H27" s="37"/>
      <c r="I27" s="81">
        <v>206860024</v>
      </c>
      <c r="K27" s="81">
        <v>200873467</v>
      </c>
      <c r="L27" s="5"/>
      <c r="N27" s="5"/>
    </row>
    <row r="28" spans="2:15" ht="17.25" customHeight="1">
      <c r="B28" s="27" t="s">
        <v>25</v>
      </c>
      <c r="C28" s="25" t="s">
        <v>192</v>
      </c>
      <c r="D28" s="82"/>
      <c r="F28" s="62"/>
      <c r="G28" s="80"/>
      <c r="H28" s="37"/>
      <c r="I28" s="83">
        <f>SUM(I23:I27)</f>
        <v>1442617235</v>
      </c>
      <c r="K28" s="83">
        <f>SUM(K23:K27)</f>
        <v>1268716497</v>
      </c>
    </row>
    <row r="29" spans="2:15" ht="17.25" customHeight="1">
      <c r="F29" s="62"/>
      <c r="G29" s="79"/>
      <c r="H29" s="37"/>
      <c r="I29" s="85"/>
      <c r="K29" s="85"/>
    </row>
    <row r="30" spans="2:15" ht="17.25" customHeight="1">
      <c r="C30" s="20"/>
      <c r="D30" s="21" t="s">
        <v>36</v>
      </c>
      <c r="E30" s="1" t="s">
        <v>193</v>
      </c>
      <c r="F30" s="62"/>
      <c r="G30" s="80"/>
      <c r="H30" s="37"/>
      <c r="I30" s="81">
        <v>115854491</v>
      </c>
      <c r="K30" s="81">
        <v>120784927</v>
      </c>
      <c r="L30" s="5"/>
      <c r="N30" s="5"/>
    </row>
    <row r="31" spans="2:15" ht="17.25" customHeight="1">
      <c r="C31" s="20"/>
      <c r="D31" s="21" t="s">
        <v>37</v>
      </c>
      <c r="E31" s="1" t="s">
        <v>194</v>
      </c>
      <c r="F31" s="62"/>
      <c r="G31" s="80"/>
      <c r="H31" s="37"/>
      <c r="I31" s="81">
        <v>12455619</v>
      </c>
      <c r="K31" s="81">
        <v>13113874</v>
      </c>
      <c r="L31" s="5"/>
      <c r="N31" s="5"/>
    </row>
    <row r="32" spans="2:15" ht="17.25" customHeight="1">
      <c r="B32" s="27"/>
      <c r="C32" s="20"/>
      <c r="D32" s="21" t="s">
        <v>38</v>
      </c>
      <c r="E32" s="1" t="s">
        <v>195</v>
      </c>
      <c r="F32" s="62"/>
      <c r="G32" s="80"/>
      <c r="H32" s="37"/>
      <c r="I32" s="81">
        <v>17699829</v>
      </c>
      <c r="K32" s="81">
        <v>18241850</v>
      </c>
      <c r="L32" s="5"/>
      <c r="N32" s="5"/>
    </row>
    <row r="33" spans="1:14" ht="17.25" customHeight="1">
      <c r="B33" s="1" t="s">
        <v>30</v>
      </c>
      <c r="C33" s="25" t="s">
        <v>196</v>
      </c>
      <c r="D33" s="82"/>
      <c r="F33" s="62">
        <v>31</v>
      </c>
      <c r="G33" s="80"/>
      <c r="H33" s="37"/>
      <c r="I33" s="83">
        <f>SUM(I30:I32)</f>
        <v>146009939</v>
      </c>
      <c r="K33" s="83">
        <f>SUM(K30:K32)</f>
        <v>152140651</v>
      </c>
    </row>
    <row r="34" spans="1:14" ht="17.25" customHeight="1">
      <c r="F34" s="62"/>
      <c r="G34" s="79"/>
      <c r="H34" s="37"/>
      <c r="I34" s="85"/>
      <c r="K34" s="85"/>
    </row>
    <row r="35" spans="1:14" ht="17.25" customHeight="1">
      <c r="B35" s="1" t="s">
        <v>31</v>
      </c>
      <c r="C35" s="25" t="s">
        <v>197</v>
      </c>
      <c r="D35" s="82"/>
      <c r="F35" s="62"/>
      <c r="G35" s="80"/>
      <c r="H35" s="37"/>
      <c r="I35" s="86">
        <v>28734033</v>
      </c>
      <c r="K35" s="86">
        <v>27520862</v>
      </c>
      <c r="L35" s="5"/>
      <c r="M35" s="5"/>
      <c r="N35" s="5"/>
    </row>
    <row r="36" spans="1:14" ht="17.25" customHeight="1">
      <c r="F36" s="62"/>
      <c r="G36" s="79"/>
      <c r="H36" s="37"/>
      <c r="I36" s="85"/>
      <c r="K36" s="85"/>
    </row>
    <row r="37" spans="1:14" ht="17.25" customHeight="1">
      <c r="B37" s="27" t="s">
        <v>32</v>
      </c>
      <c r="C37" s="2" t="s">
        <v>223</v>
      </c>
      <c r="F37" s="62">
        <v>25</v>
      </c>
      <c r="G37" s="80">
        <v>23</v>
      </c>
      <c r="H37" s="37"/>
      <c r="I37" s="81">
        <v>31441168</v>
      </c>
      <c r="K37" s="81">
        <v>27628669</v>
      </c>
      <c r="L37" s="5"/>
      <c r="N37" s="5"/>
    </row>
    <row r="38" spans="1:14" ht="17.25" customHeight="1">
      <c r="E38" s="1" t="s">
        <v>198</v>
      </c>
      <c r="F38" s="62"/>
      <c r="G38" s="79"/>
      <c r="H38" s="37"/>
      <c r="I38" s="81">
        <v>3994220.8400000008</v>
      </c>
      <c r="K38" s="81">
        <v>4181508</v>
      </c>
      <c r="L38" s="5"/>
      <c r="N38" s="5"/>
    </row>
    <row r="39" spans="1:14" ht="17.25" customHeight="1">
      <c r="F39" s="62"/>
      <c r="G39" s="79"/>
      <c r="H39" s="37"/>
      <c r="I39" s="85"/>
      <c r="K39" s="85"/>
    </row>
    <row r="40" spans="1:14" s="6" customFormat="1" ht="17.25" customHeight="1">
      <c r="A40" s="1" t="s">
        <v>4</v>
      </c>
      <c r="B40" s="25" t="s">
        <v>199</v>
      </c>
      <c r="C40" s="14"/>
      <c r="D40" s="15"/>
      <c r="F40" s="62"/>
      <c r="G40" s="80"/>
      <c r="H40" s="87"/>
      <c r="I40" s="88">
        <f>ROUND(I14+I20+I18-I28-I33-I35-I37,0)</f>
        <v>15159573</v>
      </c>
      <c r="J40" s="76"/>
      <c r="K40" s="88">
        <f>ROUND(K14+K20+K18-K28-K33-K35-K37,0)</f>
        <v>5501615</v>
      </c>
      <c r="L40" s="87"/>
      <c r="N40" s="89"/>
    </row>
    <row r="41" spans="1:14" ht="17.25" customHeight="1">
      <c r="F41" s="62"/>
      <c r="G41" s="79"/>
      <c r="H41" s="37"/>
      <c r="I41" s="85"/>
      <c r="K41" s="85"/>
    </row>
    <row r="42" spans="1:14" ht="17.25" customHeight="1">
      <c r="D42" s="82" t="s">
        <v>39</v>
      </c>
      <c r="E42" s="1" t="s">
        <v>200</v>
      </c>
      <c r="F42" s="62"/>
      <c r="G42" s="79"/>
      <c r="H42" s="37"/>
      <c r="I42" s="81">
        <v>0</v>
      </c>
      <c r="K42" s="81">
        <v>0</v>
      </c>
    </row>
    <row r="43" spans="1:14" ht="17.25" customHeight="1">
      <c r="E43" s="90" t="s">
        <v>201</v>
      </c>
      <c r="F43" s="62"/>
      <c r="G43" s="79"/>
      <c r="H43" s="37"/>
      <c r="I43" s="81">
        <v>0</v>
      </c>
      <c r="K43" s="81">
        <v>0</v>
      </c>
    </row>
    <row r="44" spans="1:14" ht="17.25" customHeight="1">
      <c r="D44" s="82" t="s">
        <v>40</v>
      </c>
      <c r="E44" s="1" t="s">
        <v>202</v>
      </c>
      <c r="F44" s="62"/>
      <c r="G44" s="79"/>
      <c r="H44" s="37"/>
      <c r="I44" s="81">
        <v>0</v>
      </c>
      <c r="K44" s="81">
        <v>0</v>
      </c>
    </row>
    <row r="45" spans="1:14" ht="17.25" customHeight="1">
      <c r="E45" s="90" t="s">
        <v>203</v>
      </c>
      <c r="F45" s="62"/>
      <c r="G45" s="79"/>
      <c r="H45" s="37"/>
      <c r="I45" s="81">
        <v>0</v>
      </c>
      <c r="K45" s="81">
        <v>0</v>
      </c>
    </row>
    <row r="46" spans="1:14" ht="17.25" customHeight="1">
      <c r="D46" s="82" t="s">
        <v>41</v>
      </c>
      <c r="E46" s="1" t="s">
        <v>204</v>
      </c>
      <c r="F46" s="62"/>
      <c r="G46" s="79"/>
      <c r="H46" s="37"/>
      <c r="I46" s="81">
        <v>0</v>
      </c>
      <c r="K46" s="81">
        <v>0</v>
      </c>
    </row>
    <row r="47" spans="1:14" ht="17.25" customHeight="1">
      <c r="E47" s="90" t="s">
        <v>205</v>
      </c>
      <c r="F47" s="62"/>
      <c r="G47" s="79"/>
      <c r="H47" s="37"/>
      <c r="I47" s="81">
        <v>0</v>
      </c>
      <c r="K47" s="81">
        <v>0</v>
      </c>
    </row>
    <row r="48" spans="1:14" ht="17.25" customHeight="1">
      <c r="D48" s="82" t="s">
        <v>42</v>
      </c>
      <c r="E48" s="1" t="s">
        <v>206</v>
      </c>
      <c r="F48" s="62"/>
      <c r="G48" s="80"/>
      <c r="H48" s="37"/>
      <c r="I48" s="81">
        <v>33243244</v>
      </c>
      <c r="K48" s="81">
        <v>25195155</v>
      </c>
      <c r="L48" s="5"/>
      <c r="N48" s="5"/>
    </row>
    <row r="49" spans="2:14" ht="17.25" customHeight="1">
      <c r="B49" s="27"/>
      <c r="C49" s="25"/>
      <c r="D49" s="82"/>
      <c r="E49" s="90" t="s">
        <v>207</v>
      </c>
      <c r="F49" s="62"/>
      <c r="G49" s="80"/>
      <c r="H49" s="37"/>
      <c r="I49" s="81">
        <v>33222848.230000004</v>
      </c>
      <c r="K49" s="81">
        <v>25195054</v>
      </c>
      <c r="L49" s="5"/>
      <c r="N49" s="5"/>
    </row>
    <row r="50" spans="2:14" ht="17.25" customHeight="1">
      <c r="B50" s="27"/>
      <c r="C50" s="25"/>
      <c r="D50" s="82" t="s">
        <v>43</v>
      </c>
      <c r="E50" s="1" t="s">
        <v>208</v>
      </c>
      <c r="F50" s="62"/>
      <c r="G50" s="80"/>
      <c r="H50" s="37"/>
      <c r="I50" s="81">
        <v>689291</v>
      </c>
      <c r="K50" s="81">
        <v>9639898</v>
      </c>
      <c r="L50" s="5"/>
      <c r="N50" s="5"/>
    </row>
    <row r="51" spans="2:14" ht="17.25" customHeight="1">
      <c r="B51" s="27"/>
      <c r="C51" s="25"/>
      <c r="D51" s="82"/>
      <c r="E51" s="90" t="s">
        <v>209</v>
      </c>
      <c r="F51" s="62"/>
      <c r="G51" s="80"/>
      <c r="H51" s="37"/>
      <c r="I51" s="81">
        <v>0</v>
      </c>
      <c r="K51" s="81">
        <v>0</v>
      </c>
      <c r="L51" s="5"/>
      <c r="N51" s="5"/>
    </row>
    <row r="52" spans="2:14" ht="17.25" customHeight="1">
      <c r="B52" s="27"/>
      <c r="C52" s="25"/>
      <c r="D52" s="82"/>
      <c r="F52" s="62"/>
      <c r="G52" s="80"/>
      <c r="H52" s="37"/>
      <c r="I52" s="81"/>
      <c r="K52" s="81"/>
      <c r="L52" s="5"/>
      <c r="N52" s="5"/>
    </row>
    <row r="53" spans="2:14" ht="17.25" customHeight="1">
      <c r="B53" s="1" t="s">
        <v>44</v>
      </c>
      <c r="C53" s="25" t="s">
        <v>215</v>
      </c>
      <c r="D53" s="82"/>
      <c r="F53" s="62">
        <v>26</v>
      </c>
      <c r="G53" s="80">
        <v>24</v>
      </c>
      <c r="H53" s="37"/>
      <c r="I53" s="83">
        <f>+I48+I50+I46</f>
        <v>33932535</v>
      </c>
      <c r="K53" s="83">
        <f>+K48+K50+K46</f>
        <v>34835053</v>
      </c>
      <c r="L53" s="37"/>
    </row>
    <row r="54" spans="2:14" ht="17.25" customHeight="1">
      <c r="B54" s="27"/>
      <c r="F54" s="62"/>
      <c r="G54" s="79"/>
      <c r="H54" s="37"/>
      <c r="I54" s="85"/>
      <c r="K54" s="85"/>
    </row>
    <row r="55" spans="2:14" ht="17.25" customHeight="1">
      <c r="B55" s="27"/>
      <c r="D55" s="82" t="s">
        <v>45</v>
      </c>
      <c r="E55" s="1" t="s">
        <v>210</v>
      </c>
      <c r="F55" s="62"/>
      <c r="G55" s="79"/>
      <c r="H55" s="37"/>
      <c r="I55" s="81">
        <v>0</v>
      </c>
      <c r="K55" s="81">
        <v>0</v>
      </c>
    </row>
    <row r="56" spans="2:14" ht="17.25" customHeight="1">
      <c r="B56" s="27"/>
      <c r="E56" s="90" t="s">
        <v>211</v>
      </c>
      <c r="F56" s="62"/>
      <c r="G56" s="79"/>
      <c r="H56" s="37"/>
      <c r="I56" s="81">
        <v>0</v>
      </c>
      <c r="K56" s="81">
        <v>0</v>
      </c>
    </row>
    <row r="57" spans="2:14" ht="17.25" customHeight="1">
      <c r="B57" s="27"/>
      <c r="D57" s="82" t="s">
        <v>46</v>
      </c>
      <c r="E57" s="1" t="s">
        <v>212</v>
      </c>
      <c r="F57" s="62"/>
      <c r="G57" s="79"/>
      <c r="H57" s="37"/>
      <c r="I57" s="81">
        <v>0</v>
      </c>
      <c r="K57" s="81">
        <v>0</v>
      </c>
    </row>
    <row r="58" spans="2:14" ht="17.25" customHeight="1">
      <c r="B58" s="27"/>
      <c r="E58" s="90" t="s">
        <v>211</v>
      </c>
      <c r="F58" s="62"/>
      <c r="G58" s="79"/>
      <c r="H58" s="37"/>
      <c r="I58" s="81">
        <v>0</v>
      </c>
      <c r="K58" s="81">
        <v>0</v>
      </c>
    </row>
    <row r="59" spans="2:14" ht="17.25" customHeight="1">
      <c r="B59" s="27"/>
      <c r="C59" s="25"/>
      <c r="D59" s="82" t="s">
        <v>47</v>
      </c>
      <c r="E59" s="1" t="s">
        <v>213</v>
      </c>
      <c r="F59" s="62"/>
      <c r="G59" s="80"/>
      <c r="H59" s="37"/>
      <c r="I59" s="81">
        <v>26327615</v>
      </c>
      <c r="K59" s="81">
        <v>18874761</v>
      </c>
      <c r="L59" s="5"/>
      <c r="N59" s="5"/>
    </row>
    <row r="60" spans="2:14" ht="17.25" customHeight="1">
      <c r="B60" s="27"/>
      <c r="C60" s="25"/>
      <c r="D60" s="82"/>
      <c r="E60" s="90" t="s">
        <v>211</v>
      </c>
      <c r="F60" s="62"/>
      <c r="G60" s="80"/>
      <c r="H60" s="37"/>
      <c r="I60" s="81">
        <v>15757586.550000001</v>
      </c>
      <c r="J60" s="91"/>
      <c r="K60" s="81">
        <v>8649058</v>
      </c>
      <c r="L60" s="5"/>
      <c r="N60" s="5"/>
    </row>
    <row r="61" spans="2:14" ht="17.25" customHeight="1">
      <c r="B61" s="27"/>
      <c r="C61" s="25"/>
      <c r="D61" s="82" t="s">
        <v>48</v>
      </c>
      <c r="E61" s="1" t="s">
        <v>214</v>
      </c>
      <c r="F61" s="62"/>
      <c r="G61" s="80"/>
      <c r="H61" s="37"/>
      <c r="I61" s="81">
        <v>13050466</v>
      </c>
      <c r="J61" s="91"/>
      <c r="K61" s="81">
        <v>0</v>
      </c>
      <c r="L61" s="5"/>
      <c r="N61" s="5"/>
    </row>
    <row r="62" spans="2:14" ht="17.25" customHeight="1">
      <c r="B62" s="27"/>
      <c r="C62" s="25"/>
      <c r="D62" s="82" t="s">
        <v>49</v>
      </c>
      <c r="E62" s="1" t="s">
        <v>225</v>
      </c>
      <c r="F62" s="62"/>
      <c r="G62" s="80"/>
      <c r="H62" s="37"/>
      <c r="I62" s="81">
        <v>1531647</v>
      </c>
      <c r="J62" s="91"/>
      <c r="K62" s="81">
        <v>4351898</v>
      </c>
      <c r="L62" s="5"/>
      <c r="N62" s="5"/>
    </row>
    <row r="63" spans="2:14" ht="17.25" customHeight="1">
      <c r="B63" s="27"/>
      <c r="C63" s="25"/>
      <c r="D63" s="82"/>
      <c r="E63" s="90" t="s">
        <v>209</v>
      </c>
      <c r="F63" s="62"/>
      <c r="G63" s="80"/>
      <c r="H63" s="37"/>
      <c r="I63" s="81">
        <v>0</v>
      </c>
      <c r="J63" s="91"/>
      <c r="K63" s="81">
        <v>0</v>
      </c>
      <c r="L63" s="5"/>
      <c r="N63" s="5"/>
    </row>
    <row r="64" spans="2:14" ht="17.25" customHeight="1">
      <c r="B64" s="27"/>
      <c r="C64" s="25"/>
      <c r="D64" s="82"/>
      <c r="F64" s="62"/>
      <c r="G64" s="80"/>
      <c r="H64" s="37"/>
      <c r="I64" s="81"/>
      <c r="J64" s="91"/>
      <c r="K64" s="81"/>
      <c r="L64" s="5"/>
      <c r="N64" s="5"/>
    </row>
    <row r="65" spans="1:14" ht="17.25" customHeight="1">
      <c r="B65" s="1" t="s">
        <v>50</v>
      </c>
      <c r="C65" s="25" t="s">
        <v>224</v>
      </c>
      <c r="D65" s="82"/>
      <c r="F65" s="62">
        <v>27</v>
      </c>
      <c r="G65" s="80">
        <v>25</v>
      </c>
      <c r="H65" s="37"/>
      <c r="I65" s="83">
        <f>+I59+I62+I61</f>
        <v>40909728</v>
      </c>
      <c r="J65" s="91"/>
      <c r="K65" s="83">
        <f>+K59+K62+K61</f>
        <v>23226659</v>
      </c>
      <c r="L65" s="37"/>
    </row>
    <row r="66" spans="1:14" ht="17.25" customHeight="1">
      <c r="F66" s="62"/>
      <c r="G66" s="79"/>
      <c r="H66" s="37"/>
      <c r="I66" s="85"/>
      <c r="K66" s="85"/>
    </row>
    <row r="67" spans="1:14" s="6" customFormat="1" ht="17.25" customHeight="1">
      <c r="A67" s="1" t="s">
        <v>20</v>
      </c>
      <c r="B67" s="25" t="s">
        <v>216</v>
      </c>
      <c r="C67" s="92"/>
      <c r="D67" s="93"/>
      <c r="F67" s="62"/>
      <c r="G67" s="80"/>
      <c r="H67" s="87"/>
      <c r="I67" s="88">
        <f>+I53-I65</f>
        <v>-6977193</v>
      </c>
      <c r="J67" s="76"/>
      <c r="K67" s="88">
        <f>+K53-K65</f>
        <v>11608394</v>
      </c>
      <c r="L67" s="87"/>
    </row>
    <row r="68" spans="1:14" ht="17.25" customHeight="1">
      <c r="F68" s="62"/>
      <c r="G68" s="79"/>
      <c r="H68" s="37"/>
      <c r="I68" s="85"/>
      <c r="K68" s="85"/>
    </row>
    <row r="69" spans="1:14" s="6" customFormat="1" ht="17.25" customHeight="1">
      <c r="A69" s="1" t="s">
        <v>26</v>
      </c>
      <c r="B69" s="25" t="s">
        <v>217</v>
      </c>
      <c r="C69" s="14"/>
      <c r="D69" s="15"/>
      <c r="F69" s="62"/>
      <c r="G69" s="80"/>
      <c r="H69" s="87"/>
      <c r="I69" s="88">
        <f>I40+I67</f>
        <v>8182380</v>
      </c>
      <c r="J69" s="76"/>
      <c r="K69" s="88">
        <f>K40+K67</f>
        <v>17110009</v>
      </c>
    </row>
    <row r="70" spans="1:14" ht="17.25" customHeight="1">
      <c r="F70" s="62"/>
      <c r="G70" s="79"/>
      <c r="H70" s="37"/>
      <c r="I70" s="85"/>
      <c r="K70" s="85"/>
    </row>
    <row r="71" spans="1:14" ht="17.25" customHeight="1">
      <c r="B71" s="1" t="s">
        <v>51</v>
      </c>
      <c r="C71" s="1" t="s">
        <v>218</v>
      </c>
      <c r="F71" s="62">
        <v>32</v>
      </c>
      <c r="G71" s="80">
        <v>30</v>
      </c>
      <c r="H71" s="37"/>
      <c r="I71" s="86">
        <v>81992</v>
      </c>
      <c r="K71" s="86">
        <v>404676</v>
      </c>
      <c r="L71" s="5"/>
      <c r="N71" s="5"/>
    </row>
    <row r="72" spans="1:14" ht="17.25" customHeight="1">
      <c r="B72" s="1" t="s">
        <v>54</v>
      </c>
      <c r="C72" s="1" t="s">
        <v>219</v>
      </c>
      <c r="F72" s="62"/>
      <c r="G72" s="80"/>
      <c r="H72" s="37"/>
      <c r="I72" s="86">
        <v>0</v>
      </c>
      <c r="K72" s="86">
        <v>0</v>
      </c>
      <c r="L72" s="5"/>
      <c r="N72" s="5"/>
    </row>
    <row r="73" spans="1:14" ht="17.25" customHeight="1">
      <c r="F73" s="62"/>
      <c r="G73" s="79"/>
      <c r="H73" s="37"/>
      <c r="I73" s="85"/>
      <c r="K73" s="85"/>
    </row>
    <row r="74" spans="1:14" s="6" customFormat="1" ht="17.25" customHeight="1">
      <c r="A74" s="1" t="s">
        <v>29</v>
      </c>
      <c r="B74" s="25" t="s">
        <v>220</v>
      </c>
      <c r="C74" s="14"/>
      <c r="D74" s="15"/>
      <c r="F74" s="62"/>
      <c r="G74" s="80"/>
      <c r="H74" s="87"/>
      <c r="I74" s="88">
        <f>+I69-I71</f>
        <v>8100388</v>
      </c>
      <c r="J74" s="76"/>
      <c r="K74" s="88">
        <f>+K69-K71</f>
        <v>16705333</v>
      </c>
    </row>
    <row r="75" spans="1:14" ht="17.25" customHeight="1">
      <c r="F75" s="62"/>
      <c r="G75" s="79"/>
      <c r="H75" s="37"/>
      <c r="I75" s="95"/>
      <c r="K75" s="95"/>
    </row>
    <row r="76" spans="1:14" ht="17.25" customHeight="1">
      <c r="G76" s="42" t="s">
        <v>52</v>
      </c>
      <c r="I76" s="85"/>
      <c r="K76" s="85"/>
    </row>
    <row r="77" spans="1:14" ht="17.25" customHeight="1">
      <c r="B77" s="1" t="s">
        <v>123</v>
      </c>
      <c r="G77" s="42" t="s">
        <v>52</v>
      </c>
      <c r="I77" s="85"/>
      <c r="K77" s="85"/>
    </row>
    <row r="80" spans="1:14" ht="17.25" customHeight="1">
      <c r="G80" s="4"/>
      <c r="I80" s="94"/>
      <c r="J80" s="1"/>
      <c r="K80" s="94"/>
    </row>
    <row r="81" spans="6:12" ht="17.25" customHeight="1">
      <c r="F81" s="100"/>
      <c r="G81" s="100"/>
      <c r="H81" s="100"/>
      <c r="I81" s="100" t="s">
        <v>27</v>
      </c>
      <c r="J81" s="100"/>
      <c r="K81" s="100" t="str">
        <f>'Assets (P)'!J94</f>
        <v>Christian Pfister</v>
      </c>
      <c r="L81" s="100"/>
    </row>
    <row r="82" spans="6:12" ht="17.25" customHeight="1">
      <c r="F82" s="96"/>
      <c r="G82" s="96"/>
      <c r="H82" s="96"/>
      <c r="I82" s="96" t="s">
        <v>175</v>
      </c>
      <c r="J82" s="96"/>
      <c r="K82" s="96" t="s">
        <v>175</v>
      </c>
      <c r="L82" s="96"/>
    </row>
  </sheetData>
  <mergeCells count="11">
    <mergeCell ref="A5:K5"/>
    <mergeCell ref="A6:K6"/>
    <mergeCell ref="A7:K7"/>
    <mergeCell ref="F82:H82"/>
    <mergeCell ref="I82:J82"/>
    <mergeCell ref="K82:L82"/>
    <mergeCell ref="I9:I10"/>
    <mergeCell ref="K9:K10"/>
    <mergeCell ref="F81:H81"/>
    <mergeCell ref="I81:J81"/>
    <mergeCell ref="K81:L81"/>
  </mergeCells>
  <printOptions horizontalCentered="1"/>
  <pageMargins left="0.7" right="0.7" top="0.75" bottom="0.75" header="0.3" footer="0.3"/>
  <pageSetup paperSize="9" scale="55" orientation="portrait" r:id="rId1"/>
  <headerFooter alignWithMargins="0">
    <oddFooter>&amp;C&amp;"Times New Roman CE,Regular"A kiegészítő melléklet a beszámoló elválaszthatatlan részét képezi.</oddFooter>
  </headerFooter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DAEMSEngagementItemInfo xmlns="http://schemas.microsoft.com/DAEMSEngagementItemInfoXML">
  <EngagementID>5000472793</EngagementID>
  <LogicalEMSServerID>839239884721417863</LogicalEMSServerID>
  <WorkingPaperID>3932987981300002474</WorkingPaperID>
</DAEMSEngagementItemInfo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9ebc9b-d82d-408e-a480-6b938c95216a">
      <Terms xmlns="http://schemas.microsoft.com/office/infopath/2007/PartnerControls"/>
    </lcf76f155ced4ddcb4097134ff3c332f>
    <TaxCatchAll xmlns="806405bc-7f51-4043-9626-430395f1da7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B69ECF0CADB84FAA679EE912E4CC41" ma:contentTypeVersion="10" ma:contentTypeDescription="Create a new document." ma:contentTypeScope="" ma:versionID="69e522b103d2af1d17b9dfba93e9cff8">
  <xsd:schema xmlns:xsd="http://www.w3.org/2001/XMLSchema" xmlns:xs="http://www.w3.org/2001/XMLSchema" xmlns:p="http://schemas.microsoft.com/office/2006/metadata/properties" xmlns:ns2="599ebc9b-d82d-408e-a480-6b938c95216a" xmlns:ns3="806405bc-7f51-4043-9626-430395f1da73" targetNamespace="http://schemas.microsoft.com/office/2006/metadata/properties" ma:root="true" ma:fieldsID="07385d8d5c460c76121196841e171302" ns2:_="" ns3:_="">
    <xsd:import namespace="599ebc9b-d82d-408e-a480-6b938c95216a"/>
    <xsd:import namespace="806405bc-7f51-4043-9626-430395f1da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9ebc9b-d82d-408e-a480-6b938c952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405bc-7f51-4043-9626-430395f1da7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6a4f123-fe75-4b04-8b96-2405fd7a55b9}" ma:internalName="TaxCatchAll" ma:showField="CatchAllData" ma:web="806405bc-7f51-4043-9626-430395f1d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E57BD8-95DB-4425-AE54-7CBE9A20E925}">
  <ds:schemaRefs>
    <ds:schemaRef ds:uri="http://schemas.microsoft.com/DAEMSEngagementItemInfoXML"/>
  </ds:schemaRefs>
</ds:datastoreItem>
</file>

<file path=customXml/itemProps2.xml><?xml version="1.0" encoding="utf-8"?>
<ds:datastoreItem xmlns:ds="http://schemas.openxmlformats.org/officeDocument/2006/customXml" ds:itemID="{4FF81D52-6A35-4684-9776-000A3E7C8A69}">
  <ds:schemaRefs>
    <ds:schemaRef ds:uri="http://www.w3.org/XML/1998/namespace"/>
    <ds:schemaRef ds:uri="http://schemas.microsoft.com/office/2006/documentManagement/types"/>
    <ds:schemaRef ds:uri="ff41d117-1b29-42e9-bdec-823443b86f65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599ebc9b-d82d-408e-a480-6b938c95216a"/>
    <ds:schemaRef ds:uri="806405bc-7f51-4043-9626-430395f1da73"/>
  </ds:schemaRefs>
</ds:datastoreItem>
</file>

<file path=customXml/itemProps3.xml><?xml version="1.0" encoding="utf-8"?>
<ds:datastoreItem xmlns:ds="http://schemas.openxmlformats.org/officeDocument/2006/customXml" ds:itemID="{F76F8BFB-9E55-4A5C-B5C0-752B0AED79B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62B1BA4-EB93-4F9E-A071-59C8E66CF8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9ebc9b-d82d-408e-a480-6b938c95216a"/>
    <ds:schemaRef ds:uri="806405bc-7f51-4043-9626-430395f1da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Assets (P)</vt:lpstr>
      <vt:lpstr>Liabilities (P)</vt:lpstr>
      <vt:lpstr>P&amp;L (P)</vt:lpstr>
      <vt:lpstr>'Assets (P)'!Print_Area</vt:lpstr>
      <vt:lpstr>'Liabilities (P)'!Print_Area</vt:lpstr>
      <vt:lpstr>'P&amp;L (P)'!Print_Area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Timea-Aud Horvath</dc:creator>
  <cp:lastModifiedBy>Sebdenics, Bettina</cp:lastModifiedBy>
  <cp:lastPrinted>2022-07-20T08:21:37Z</cp:lastPrinted>
  <dcterms:created xsi:type="dcterms:W3CDTF">2022-07-20T07:44:06Z</dcterms:created>
  <dcterms:modified xsi:type="dcterms:W3CDTF">2026-07-30T13:27:46Z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2022-07-20T07:44:08Z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4594eba9-c13f-4a3e-b6bc-672fa6c78d86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0x010100D3B69ECF0CADB84FAA679EE912E4CC41</vt:lpwstr>
  </property>
</Properties>
</file>